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6976C1A1-17E3-4540-B8DB-73F6870AD897}" xr6:coauthVersionLast="47" xr6:coauthVersionMax="47" xr10:uidLastSave="{00000000-0000-0000-0000-000000000000}"/>
  <bookViews>
    <workbookView xWindow="14303" yWindow="-7372" windowWidth="28995" windowHeight="15675" firstSheet="1" activeTab="4" xr2:uid="{00000000-000D-0000-FFFF-FFFF00000000}"/>
  </bookViews>
  <sheets>
    <sheet name="Performance Non-Life Solo" sheetId="25" r:id="rId1"/>
    <sheet name="Performance Life Solo" sheetId="28" r:id="rId2"/>
    <sheet name="Performance Solo Reins." sheetId="27" r:id="rId3"/>
    <sheet name="Simplified SST B. Sheet Solo" sheetId="10" r:id="rId4"/>
    <sheet name="Solvency Solo" sheetId="24" r:id="rId5"/>
  </sheets>
  <definedNames>
    <definedName name="_ReportingDate">#REF!</definedName>
    <definedName name="_xlnm.Print_Area" localSheetId="1">'Performance Life Solo'!$B$2:$R$43</definedName>
    <definedName name="_xlnm.Print_Area" localSheetId="0">'Performance Non-Life Solo'!$B$2:$AJ$43</definedName>
    <definedName name="_xlnm.Print_Area" localSheetId="2">'Performance Solo Reins.'!$B$2:$T$42</definedName>
    <definedName name="_xlnm.Print_Area" localSheetId="3">'Simplified SST B. Sheet Solo'!$B$2:$I$69</definedName>
    <definedName name="_xlnm.Print_Area" localSheetId="4">'Solvency Solo'!$B$2:$H$29</definedName>
    <definedName name="_xlnm.Print_Titles" localSheetId="0">'Performance Non-Life Solo'!$B:$C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10" l="1"/>
  <c r="E25" i="27"/>
  <c r="E22" i="27"/>
  <c r="E27" i="27"/>
  <c r="G22" i="27"/>
  <c r="G25" i="27"/>
  <c r="G26" i="27"/>
  <c r="G27" i="27"/>
  <c r="K22" i="27"/>
  <c r="K25" i="27"/>
  <c r="K26" i="27"/>
  <c r="K27" i="27"/>
  <c r="M22" i="27"/>
  <c r="M25" i="27"/>
  <c r="M26" i="27"/>
  <c r="M27" i="27"/>
  <c r="O22" i="27"/>
  <c r="O25" i="27"/>
  <c r="O26" i="27"/>
  <c r="O27" i="27"/>
  <c r="Q22" i="27"/>
  <c r="Q25" i="27"/>
  <c r="Q26" i="27"/>
  <c r="Q27" i="27"/>
  <c r="S22" i="27"/>
  <c r="S25" i="27"/>
  <c r="S26" i="27"/>
  <c r="S27" i="27"/>
  <c r="G11" i="27"/>
  <c r="G14" i="27"/>
  <c r="G16" i="27"/>
  <c r="K11" i="27"/>
  <c r="K14" i="27"/>
  <c r="K16" i="27"/>
  <c r="M11" i="27"/>
  <c r="M14" i="27"/>
  <c r="M16" i="27"/>
  <c r="O11" i="27"/>
  <c r="O14" i="27"/>
  <c r="O16" i="27"/>
  <c r="Q11" i="27"/>
  <c r="Q14" i="27"/>
  <c r="Q16" i="27"/>
  <c r="S11" i="27"/>
  <c r="S14" i="27"/>
  <c r="S16" i="27"/>
  <c r="E11" i="27"/>
  <c r="E14" i="27"/>
  <c r="E16" i="27"/>
  <c r="H45" i="10"/>
  <c r="H66" i="10"/>
  <c r="H18" i="10"/>
  <c r="H23" i="10"/>
  <c r="H42" i="10"/>
  <c r="H43" i="10"/>
  <c r="H68" i="10"/>
  <c r="H14" i="10"/>
  <c r="G11" i="24"/>
  <c r="G13" i="24"/>
  <c r="E11" i="24"/>
  <c r="E13" i="24"/>
  <c r="E30" i="27"/>
  <c r="E34" i="27"/>
  <c r="E39" i="27"/>
  <c r="E41" i="27"/>
</calcChain>
</file>

<file path=xl/sharedStrings.xml><?xml version="1.0" encoding="utf-8"?>
<sst xmlns="http://schemas.openxmlformats.org/spreadsheetml/2006/main" count="314" uniqueCount="265">
  <si>
    <r>
      <rPr>
        <b/>
        <sz val="12"/>
        <rFont val="Arial"/>
        <family val="2"/>
      </rPr>
      <t>Financial situation report: quantitative template "Performance Solo NL"</t>
    </r>
  </si>
  <si>
    <r>
      <rPr>
        <sz val="10"/>
        <color theme="1"/>
        <rFont val="Arial"/>
        <family val="2"/>
      </rPr>
      <t>Currency: CHF or annual report currency</t>
    </r>
  </si>
  <si>
    <r>
      <rPr>
        <sz val="10"/>
        <color theme="1"/>
        <rFont val="Arial"/>
        <family val="2"/>
      </rPr>
      <t xml:space="preserve">Amounts stated in millions </t>
    </r>
  </si>
  <si>
    <r>
      <rPr>
        <sz val="10"/>
        <color theme="1"/>
        <rFont val="Arial"/>
        <family val="2"/>
      </rPr>
      <t>Total</t>
    </r>
  </si>
  <si>
    <r>
      <rPr>
        <sz val="10"/>
        <color theme="1"/>
        <rFont val="Arial"/>
        <family val="2"/>
      </rPr>
      <t>Direct Swiss business</t>
    </r>
  </si>
  <si>
    <r>
      <rPr>
        <sz val="10"/>
        <color theme="1"/>
        <rFont val="Arial"/>
        <family val="2"/>
      </rPr>
      <t>Direct non-Swiss business</t>
    </r>
  </si>
  <si>
    <r>
      <rPr>
        <sz val="10"/>
        <color theme="1"/>
        <rFont val="Arial"/>
        <family val="2"/>
      </rPr>
      <t>Indirect business</t>
    </r>
  </si>
  <si>
    <r>
      <rPr>
        <sz val="10"/>
        <rFont val="Arial"/>
        <family val="2"/>
      </rPr>
      <t>Accident</t>
    </r>
  </si>
  <si>
    <r>
      <rPr>
        <sz val="10"/>
        <rFont val="Arial"/>
        <family val="2"/>
      </rPr>
      <t>Illness</t>
    </r>
  </si>
  <si>
    <r>
      <rPr>
        <sz val="10"/>
        <rFont val="Arial"/>
        <family val="2"/>
      </rPr>
      <t>Motor vehicle</t>
    </r>
  </si>
  <si>
    <r>
      <rPr>
        <sz val="10"/>
        <rFont val="Arial"/>
        <family val="2"/>
      </rPr>
      <t xml:space="preserve">Transport </t>
    </r>
  </si>
  <si>
    <r>
      <rPr>
        <sz val="10"/>
        <rFont val="Arial"/>
        <family val="2"/>
      </rPr>
      <t>General third-party 
liability</t>
    </r>
  </si>
  <si>
    <r>
      <rPr>
        <sz val="10"/>
        <rFont val="Arial"/>
        <family val="2"/>
      </rPr>
      <t>Other branches</t>
    </r>
  </si>
  <si>
    <r>
      <rPr>
        <sz val="10"/>
        <rFont val="Arial"/>
        <family val="2"/>
      </rPr>
      <t>Total</t>
    </r>
  </si>
  <si>
    <r>
      <rPr>
        <sz val="10"/>
        <color theme="1"/>
        <rFont val="Arial"/>
        <family val="2"/>
      </rPr>
      <t>Personal accident</t>
    </r>
  </si>
  <si>
    <r>
      <rPr>
        <sz val="10"/>
        <rFont val="Arial"/>
        <family val="2"/>
      </rPr>
      <t>Health</t>
    </r>
  </si>
  <si>
    <r>
      <rPr>
        <sz val="10"/>
        <rFont val="Arial"/>
        <family val="2"/>
      </rPr>
      <t>Motor</t>
    </r>
  </si>
  <si>
    <r>
      <rPr>
        <sz val="10"/>
        <rFont val="Arial"/>
        <family val="2"/>
      </rPr>
      <t>Marine, aviation,
 transport</t>
    </r>
  </si>
  <si>
    <r>
      <rPr>
        <sz val="10"/>
        <rFont val="Arial"/>
        <family val="2"/>
      </rPr>
      <t>Property</t>
    </r>
  </si>
  <si>
    <r>
      <rPr>
        <sz val="10"/>
        <color theme="1"/>
        <rFont val="Arial"/>
        <family val="2"/>
      </rPr>
      <t>Casualty</t>
    </r>
  </si>
  <si>
    <r>
      <rPr>
        <sz val="10"/>
        <rFont val="Arial"/>
        <family val="2"/>
      </rPr>
      <t>Miscellaneous</t>
    </r>
  </si>
  <si>
    <r>
      <rPr>
        <sz val="10"/>
        <rFont val="Arial"/>
        <family val="2"/>
      </rPr>
      <t>Reporting year</t>
    </r>
  </si>
  <si>
    <r>
      <rPr>
        <sz val="10"/>
        <rFont val="Arial"/>
        <family val="2"/>
      </rPr>
      <t>Reporting year</t>
    </r>
  </si>
  <si>
    <r>
      <rPr>
        <sz val="10"/>
        <rFont val="Arial"/>
        <family val="2"/>
      </rPr>
      <t>Reporting year</t>
    </r>
  </si>
  <si>
    <r>
      <rPr>
        <sz val="10"/>
        <rFont val="Arial"/>
        <family val="2"/>
      </rPr>
      <t>Reporting year</t>
    </r>
  </si>
  <si>
    <r>
      <rPr>
        <sz val="10"/>
        <rFont val="Arial"/>
        <family val="2"/>
      </rPr>
      <t>Reporting year</t>
    </r>
  </si>
  <si>
    <r>
      <rPr>
        <sz val="10"/>
        <rFont val="Arial"/>
        <family val="2"/>
      </rPr>
      <t>Reporting year</t>
    </r>
  </si>
  <si>
    <r>
      <rPr>
        <sz val="10"/>
        <rFont val="Arial"/>
        <family val="2"/>
      </rPr>
      <t>Reporting year</t>
    </r>
  </si>
  <si>
    <r>
      <rPr>
        <sz val="10"/>
        <rFont val="Arial"/>
        <family val="2"/>
      </rPr>
      <t>Reporting year</t>
    </r>
  </si>
  <si>
    <r>
      <rPr>
        <sz val="10"/>
        <rFont val="Arial"/>
        <family val="2"/>
      </rPr>
      <t>Reporting year</t>
    </r>
  </si>
  <si>
    <r>
      <rPr>
        <sz val="10"/>
        <rFont val="Arial"/>
        <family val="2"/>
      </rPr>
      <t>Reporting year</t>
    </r>
  </si>
  <si>
    <r>
      <rPr>
        <sz val="10"/>
        <rFont val="Arial"/>
        <family val="2"/>
      </rPr>
      <t>Reporting year</t>
    </r>
  </si>
  <si>
    <r>
      <rPr>
        <sz val="10"/>
        <rFont val="Arial"/>
        <family val="2"/>
      </rPr>
      <t>Reporting year</t>
    </r>
  </si>
  <si>
    <r>
      <rPr>
        <sz val="10"/>
        <rFont val="Arial"/>
        <family val="2"/>
      </rPr>
      <t>Reporting year</t>
    </r>
  </si>
  <si>
    <r>
      <rPr>
        <sz val="10"/>
        <rFont val="Arial"/>
        <family val="2"/>
      </rPr>
      <t>Reporting year</t>
    </r>
  </si>
  <si>
    <r>
      <rPr>
        <sz val="10"/>
        <rFont val="Arial"/>
        <family val="2"/>
      </rPr>
      <t>Reporting year</t>
    </r>
  </si>
  <si>
    <r>
      <rPr>
        <sz val="10"/>
        <rFont val="Arial"/>
        <family val="2"/>
      </rPr>
      <t>Reporting
year</t>
    </r>
  </si>
  <si>
    <r>
      <rPr>
        <sz val="10"/>
        <color theme="1"/>
        <rFont val="Arial"/>
        <family val="2"/>
      </rPr>
      <t>Gross premiums</t>
    </r>
  </si>
  <si>
    <r>
      <rPr>
        <sz val="10"/>
        <color theme="1"/>
        <rFont val="Arial"/>
        <family val="2"/>
      </rPr>
      <t>Reinsurers' share of gross premiums</t>
    </r>
  </si>
  <si>
    <r>
      <rPr>
        <sz val="10"/>
        <color theme="1"/>
        <rFont val="Arial"/>
        <family val="2"/>
      </rPr>
      <t>Premiums for own account (1 + 2)</t>
    </r>
  </si>
  <si>
    <r>
      <rPr>
        <sz val="10"/>
        <color theme="1"/>
        <rFont val="Arial"/>
        <family val="2"/>
      </rPr>
      <t>Change in unearned premium reserves</t>
    </r>
  </si>
  <si>
    <r>
      <rPr>
        <sz val="10"/>
        <color theme="1"/>
        <rFont val="Arial"/>
        <family val="2"/>
      </rPr>
      <t>Reinsurers' share of change in unearned premium reserves</t>
    </r>
  </si>
  <si>
    <r>
      <rPr>
        <sz val="10"/>
        <color theme="1"/>
        <rFont val="Arial"/>
        <family val="2"/>
      </rPr>
      <t>Premiums earned for own account (3 + 4 + 5)</t>
    </r>
  </si>
  <si>
    <r>
      <rPr>
        <sz val="10"/>
        <color theme="1"/>
        <rFont val="Arial"/>
        <family val="2"/>
      </rPr>
      <t>Other income from insurance business</t>
    </r>
  </si>
  <si>
    <r>
      <rPr>
        <b/>
        <sz val="10"/>
        <color theme="0"/>
        <rFont val="Arial"/>
        <family val="2"/>
      </rPr>
      <t>Total income from underwriting business (6 + 7)</t>
    </r>
  </si>
  <si>
    <r>
      <rPr>
        <sz val="10"/>
        <color theme="1"/>
        <rFont val="Arial"/>
        <family val="2"/>
      </rPr>
      <t>Payments for insurance claims (gross)</t>
    </r>
  </si>
  <si>
    <r>
      <rPr>
        <sz val="10"/>
        <color theme="1"/>
        <rFont val="Arial"/>
        <family val="2"/>
      </rPr>
      <t xml:space="preserve">Reinsurers' share of payments for insurance claims </t>
    </r>
  </si>
  <si>
    <r>
      <rPr>
        <sz val="10"/>
        <color theme="1"/>
        <rFont val="Arial"/>
        <family val="2"/>
      </rPr>
      <t>Change in technical provisions</t>
    </r>
  </si>
  <si>
    <r>
      <rPr>
        <sz val="10"/>
        <color theme="1"/>
        <rFont val="Arial"/>
        <family val="2"/>
      </rPr>
      <t>Reinsurers' share of change in technical provisions</t>
    </r>
  </si>
  <si>
    <r>
      <rPr>
        <sz val="10"/>
        <color theme="1"/>
        <rFont val="Arial"/>
        <family val="2"/>
      </rPr>
      <t>Change in technical provisions for unit-linked life insurance</t>
    </r>
  </si>
  <si>
    <r>
      <rPr>
        <b/>
        <sz val="10"/>
        <color theme="0"/>
        <rFont val="Arial"/>
        <family val="2"/>
      </rPr>
      <t>Expenses for insurance claims for own account (9 + 10 + 11 + 12 + 13)</t>
    </r>
  </si>
  <si>
    <r>
      <rPr>
        <sz val="10"/>
        <color theme="1"/>
        <rFont val="Arial"/>
        <family val="2"/>
      </rPr>
      <t>Acquisition and administration expenses</t>
    </r>
  </si>
  <si>
    <r>
      <rPr>
        <sz val="10"/>
        <color theme="1"/>
        <rFont val="Arial"/>
        <family val="2"/>
      </rPr>
      <t>Reinsurers' share of acquisition and administration expenses</t>
    </r>
  </si>
  <si>
    <r>
      <rPr>
        <sz val="10"/>
        <color theme="1"/>
        <rFont val="Arial"/>
        <family val="2"/>
      </rPr>
      <t>Acquisition and administration expenses for own account (15 + 16)</t>
    </r>
  </si>
  <si>
    <r>
      <rPr>
        <sz val="10"/>
        <color theme="1"/>
        <rFont val="Arial"/>
        <family val="2"/>
      </rPr>
      <t>Other underwriting expenses for own account</t>
    </r>
  </si>
  <si>
    <r>
      <rPr>
        <b/>
        <sz val="10"/>
        <color theme="0"/>
        <rFont val="Arial"/>
        <family val="2"/>
      </rPr>
      <t>Total expenses from underwriting business (14 + 17 + 18) (non-life insurance only)</t>
    </r>
  </si>
  <si>
    <r>
      <rPr>
        <sz val="10"/>
        <color theme="1"/>
        <rFont val="Arial"/>
        <family val="2"/>
      </rPr>
      <t>Investment income</t>
    </r>
  </si>
  <si>
    <r>
      <rPr>
        <sz val="10"/>
        <color theme="1"/>
        <rFont val="Arial"/>
        <family val="2"/>
      </rPr>
      <t>Investment expenses</t>
    </r>
  </si>
  <si>
    <r>
      <rPr>
        <b/>
        <sz val="10"/>
        <color theme="0"/>
        <rFont val="Arial"/>
        <family val="2"/>
      </rPr>
      <t>Net investment income (20 + 21)</t>
    </r>
  </si>
  <si>
    <r>
      <rPr>
        <sz val="10"/>
        <color theme="1"/>
        <rFont val="Arial"/>
        <family val="2"/>
      </rPr>
      <t>Capital and interest income from unit-linked life insurance</t>
    </r>
  </si>
  <si>
    <r>
      <rPr>
        <sz val="10"/>
        <color theme="1"/>
        <rFont val="Arial"/>
        <family val="2"/>
      </rPr>
      <t>Other financial income</t>
    </r>
  </si>
  <si>
    <r>
      <rPr>
        <sz val="10"/>
        <color theme="1"/>
        <rFont val="Arial"/>
        <family val="2"/>
      </rPr>
      <t>Other financial expenses</t>
    </r>
  </si>
  <si>
    <r>
      <rPr>
        <b/>
        <sz val="10"/>
        <color theme="0"/>
        <rFont val="Arial"/>
        <family val="2"/>
      </rPr>
      <t>Operating result (8 + 14 + 17 + 18 + 22 + 23 + 24 + 25)</t>
    </r>
  </si>
  <si>
    <r>
      <rPr>
        <sz val="10"/>
        <color theme="1"/>
        <rFont val="Arial"/>
        <family val="2"/>
      </rPr>
      <t>Interest expenses for interest-bearing liabilities</t>
    </r>
  </si>
  <si>
    <r>
      <rPr>
        <sz val="10"/>
        <color theme="1"/>
        <rFont val="Arial"/>
        <family val="2"/>
      </rPr>
      <t>Other income</t>
    </r>
  </si>
  <si>
    <r>
      <rPr>
        <sz val="10"/>
        <color theme="1"/>
        <rFont val="Arial"/>
        <family val="2"/>
      </rPr>
      <t>Other expenses</t>
    </r>
  </si>
  <si>
    <r>
      <rPr>
        <sz val="10"/>
        <color theme="1"/>
        <rFont val="Arial"/>
        <family val="2"/>
      </rPr>
      <t>Extraordinary income/expenses</t>
    </r>
  </si>
  <si>
    <r>
      <rPr>
        <b/>
        <sz val="10"/>
        <color theme="0"/>
        <rFont val="Arial"/>
        <family val="2"/>
      </rPr>
      <t>Profit / loss before taxes (26 + 27 + 28 + 29 + 30)</t>
    </r>
  </si>
  <si>
    <r>
      <rPr>
        <sz val="10"/>
        <color theme="1"/>
        <rFont val="Arial"/>
        <family val="2"/>
      </rPr>
      <t>Direct taxes</t>
    </r>
  </si>
  <si>
    <r>
      <rPr>
        <b/>
        <sz val="10"/>
        <color theme="0"/>
        <rFont val="Arial"/>
        <family val="2"/>
      </rPr>
      <t>Profit / loss (31 + 32)</t>
    </r>
  </si>
  <si>
    <r>
      <rPr>
        <sz val="10"/>
        <color theme="1"/>
        <rFont val="Arial"/>
        <family val="2"/>
      </rPr>
      <t>Currency: CHF or annual report currency</t>
    </r>
  </si>
  <si>
    <r>
      <rPr>
        <sz val="10"/>
        <color theme="1"/>
        <rFont val="Arial"/>
        <family val="2"/>
      </rPr>
      <t xml:space="preserve">Amounts stated in millions </t>
    </r>
  </si>
  <si>
    <r>
      <rPr>
        <sz val="10"/>
        <color theme="1"/>
        <rFont val="Arial"/>
        <family val="2"/>
      </rPr>
      <t>Total</t>
    </r>
  </si>
  <si>
    <r>
      <rPr>
        <sz val="10"/>
        <color theme="1"/>
        <rFont val="Arial"/>
        <family val="2"/>
      </rPr>
      <t>Swiss business</t>
    </r>
  </si>
  <si>
    <r>
      <rPr>
        <sz val="10"/>
        <color theme="1"/>
        <rFont val="Arial"/>
        <family val="2"/>
      </rPr>
      <t>Non-Swiss business</t>
    </r>
  </si>
  <si>
    <r>
      <rPr>
        <sz val="10"/>
        <rFont val="Arial"/>
        <family val="2"/>
      </rPr>
      <t xml:space="preserve">Individual life </t>
    </r>
  </si>
  <si>
    <r>
      <rPr>
        <sz val="10"/>
        <rFont val="Arial"/>
        <family val="2"/>
      </rPr>
      <t>Group life</t>
    </r>
  </si>
  <si>
    <r>
      <rPr>
        <sz val="10"/>
        <rFont val="Arial"/>
        <family val="2"/>
      </rPr>
      <t>Unit-linked life insurance</t>
    </r>
  </si>
  <si>
    <r>
      <rPr>
        <sz val="10"/>
        <rFont val="Arial"/>
        <family val="2"/>
      </rPr>
      <t>Other forms of life insurance</t>
    </r>
  </si>
  <si>
    <r>
      <rPr>
        <sz val="10"/>
        <rFont val="Arial"/>
        <family val="2"/>
      </rPr>
      <t>Total</t>
    </r>
  </si>
  <si>
    <r>
      <rPr>
        <sz val="10"/>
        <color theme="1"/>
        <rFont val="Arial"/>
        <family val="2"/>
      </rPr>
      <t>Total</t>
    </r>
  </si>
  <si>
    <r>
      <rPr>
        <sz val="10"/>
        <rFont val="Arial"/>
        <family val="2"/>
      </rPr>
      <t>Reporting
year</t>
    </r>
  </si>
  <si>
    <r>
      <rPr>
        <sz val="10"/>
        <rFont val="Arial"/>
        <family val="2"/>
      </rPr>
      <t>Reporting
year</t>
    </r>
  </si>
  <si>
    <r>
      <rPr>
        <sz val="10"/>
        <rFont val="Arial"/>
        <family val="2"/>
      </rPr>
      <t>Reporting
year</t>
    </r>
  </si>
  <si>
    <r>
      <rPr>
        <sz val="10"/>
        <rFont val="Arial"/>
        <family val="2"/>
      </rPr>
      <t>Reporting
year</t>
    </r>
  </si>
  <si>
    <r>
      <rPr>
        <sz val="10"/>
        <rFont val="Arial"/>
        <family val="2"/>
      </rPr>
      <t>Reporting
year</t>
    </r>
  </si>
  <si>
    <r>
      <rPr>
        <sz val="10"/>
        <rFont val="Arial"/>
        <family val="2"/>
      </rPr>
      <t>Reporting
year</t>
    </r>
  </si>
  <si>
    <r>
      <rPr>
        <sz val="10"/>
        <rFont val="Arial"/>
        <family val="2"/>
      </rPr>
      <t>Reporting
year</t>
    </r>
  </si>
  <si>
    <r>
      <rPr>
        <sz val="10"/>
        <color theme="1"/>
        <rFont val="Arial"/>
        <family val="2"/>
      </rPr>
      <t>Gross premiums</t>
    </r>
  </si>
  <si>
    <r>
      <rPr>
        <sz val="10"/>
        <color theme="1"/>
        <rFont val="Arial"/>
        <family val="2"/>
      </rPr>
      <t>Reinsurers' share of gross premiums</t>
    </r>
  </si>
  <si>
    <r>
      <rPr>
        <sz val="10"/>
        <color theme="1"/>
        <rFont val="Arial"/>
        <family val="2"/>
      </rPr>
      <t>Premiums for own account (1 + 2)</t>
    </r>
  </si>
  <si>
    <r>
      <rPr>
        <sz val="10"/>
        <color theme="1"/>
        <rFont val="Arial"/>
        <family val="2"/>
      </rPr>
      <t>Change in unearned premium reserves</t>
    </r>
  </si>
  <si>
    <r>
      <rPr>
        <sz val="10"/>
        <color theme="1"/>
        <rFont val="Arial"/>
        <family val="2"/>
      </rPr>
      <t>Reinsurers' share of change in unearned premium reserves</t>
    </r>
  </si>
  <si>
    <r>
      <rPr>
        <sz val="10"/>
        <color theme="1"/>
        <rFont val="Arial"/>
        <family val="2"/>
      </rPr>
      <t>Premiums earned for own account (3 + 4 + 5)</t>
    </r>
  </si>
  <si>
    <r>
      <rPr>
        <sz val="10"/>
        <color theme="1"/>
        <rFont val="Arial"/>
        <family val="2"/>
      </rPr>
      <t>Other income from insurance business</t>
    </r>
  </si>
  <si>
    <r>
      <rPr>
        <b/>
        <sz val="10"/>
        <color theme="0"/>
        <rFont val="Arial"/>
        <family val="2"/>
      </rPr>
      <t>Total income from underwriting business (6 + 7)</t>
    </r>
  </si>
  <si>
    <r>
      <rPr>
        <sz val="10"/>
        <color theme="1"/>
        <rFont val="Arial"/>
        <family val="2"/>
      </rPr>
      <t>Payments for insurance claims (gross)</t>
    </r>
  </si>
  <si>
    <r>
      <rPr>
        <sz val="10"/>
        <color theme="1"/>
        <rFont val="Arial"/>
        <family val="2"/>
      </rPr>
      <t>Reinsurers' share of payments for insurance claims</t>
    </r>
  </si>
  <si>
    <r>
      <rPr>
        <sz val="10"/>
        <color theme="1"/>
        <rFont val="Arial"/>
        <family val="2"/>
      </rPr>
      <t>Change in technical provisions</t>
    </r>
  </si>
  <si>
    <r>
      <rPr>
        <sz val="10"/>
        <color theme="1"/>
        <rFont val="Arial"/>
        <family val="2"/>
      </rPr>
      <t>Reinsurers' share of change in technical provisions</t>
    </r>
  </si>
  <si>
    <r>
      <rPr>
        <sz val="10"/>
        <color theme="1"/>
        <rFont val="Arial"/>
        <family val="2"/>
      </rPr>
      <t>Change in technical provisions for unit-linked life insurance</t>
    </r>
  </si>
  <si>
    <r>
      <rPr>
        <sz val="10"/>
        <color theme="1"/>
        <rFont val="Arial"/>
        <family val="2"/>
      </rPr>
      <t>Acquisition and administration expenses</t>
    </r>
  </si>
  <si>
    <r>
      <rPr>
        <sz val="10"/>
        <color theme="1"/>
        <rFont val="Arial"/>
        <family val="2"/>
      </rPr>
      <t>Reinsurers' share of acquisition and administration expenses</t>
    </r>
  </si>
  <si>
    <r>
      <rPr>
        <sz val="10"/>
        <color theme="1"/>
        <rFont val="Arial"/>
        <family val="2"/>
      </rPr>
      <t>Acquisition and administration expenses for own account (15 + 16)</t>
    </r>
  </si>
  <si>
    <r>
      <rPr>
        <sz val="10"/>
        <color theme="1"/>
        <rFont val="Arial"/>
        <family val="2"/>
      </rPr>
      <t>Other underwriting expenses for own account</t>
    </r>
  </si>
  <si>
    <r>
      <rPr>
        <b/>
        <sz val="10"/>
        <color theme="0"/>
        <rFont val="Arial"/>
        <family val="2"/>
      </rPr>
      <t>Total expenses from underwriting business (14 + 17 + 18) (non-life insurance only)</t>
    </r>
  </si>
  <si>
    <r>
      <rPr>
        <sz val="10"/>
        <color theme="1"/>
        <rFont val="Arial"/>
        <family val="2"/>
      </rPr>
      <t>Investment income</t>
    </r>
  </si>
  <si>
    <r>
      <rPr>
        <sz val="10"/>
        <color theme="1"/>
        <rFont val="Arial"/>
        <family val="2"/>
      </rPr>
      <t>Investment expenses</t>
    </r>
  </si>
  <si>
    <r>
      <rPr>
        <b/>
        <sz val="10"/>
        <color theme="0"/>
        <rFont val="Arial"/>
        <family val="2"/>
      </rPr>
      <t>Net investment income (20 + 21)</t>
    </r>
  </si>
  <si>
    <r>
      <rPr>
        <sz val="10"/>
        <color theme="1"/>
        <rFont val="Arial"/>
        <family val="2"/>
      </rPr>
      <t>Capital and interest income from unit-linked life insurance</t>
    </r>
  </si>
  <si>
    <r>
      <rPr>
        <sz val="10"/>
        <color theme="1"/>
        <rFont val="Arial"/>
        <family val="2"/>
      </rPr>
      <t>Other financial income</t>
    </r>
  </si>
  <si>
    <r>
      <rPr>
        <sz val="10"/>
        <color theme="1"/>
        <rFont val="Arial"/>
        <family val="2"/>
      </rPr>
      <t>Other financial expenses</t>
    </r>
  </si>
  <si>
    <r>
      <rPr>
        <b/>
        <sz val="10"/>
        <color theme="0"/>
        <rFont val="Arial"/>
        <family val="2"/>
      </rPr>
      <t>Operating result (8 + 14 + 17 + 18 + 22 + 23 + 24 + 25)</t>
    </r>
  </si>
  <si>
    <r>
      <rPr>
        <sz val="10"/>
        <color theme="1"/>
        <rFont val="Arial"/>
        <family val="2"/>
      </rPr>
      <t>Interest expenses for interest-bearing liabilities</t>
    </r>
  </si>
  <si>
    <r>
      <rPr>
        <sz val="10"/>
        <color theme="1"/>
        <rFont val="Arial"/>
        <family val="2"/>
      </rPr>
      <t>Other income</t>
    </r>
  </si>
  <si>
    <r>
      <rPr>
        <sz val="10"/>
        <color theme="1"/>
        <rFont val="Arial"/>
        <family val="2"/>
      </rPr>
      <t>Other expenses</t>
    </r>
  </si>
  <si>
    <r>
      <rPr>
        <sz val="10"/>
        <color theme="1"/>
        <rFont val="Arial"/>
        <family val="2"/>
      </rPr>
      <t>Extraordinary income/expenses</t>
    </r>
  </si>
  <si>
    <r>
      <rPr>
        <b/>
        <sz val="10"/>
        <color theme="0"/>
        <rFont val="Arial"/>
        <family val="2"/>
      </rPr>
      <t>Profit / loss before taxes (26 + 27 + 28 + 29 + 30)</t>
    </r>
  </si>
  <si>
    <r>
      <rPr>
        <sz val="10"/>
        <color theme="1"/>
        <rFont val="Arial"/>
        <family val="2"/>
      </rPr>
      <t>Direct taxes</t>
    </r>
  </si>
  <si>
    <r>
      <rPr>
        <b/>
        <sz val="10"/>
        <color theme="0"/>
        <rFont val="Arial"/>
        <family val="2"/>
      </rPr>
      <t>Profit / loss (31 + 32)</t>
    </r>
  </si>
  <si>
    <r>
      <rPr>
        <sz val="10"/>
        <color theme="1"/>
        <rFont val="Arial"/>
        <family val="2"/>
      </rPr>
      <t>Currency: CHF or annual report currency</t>
    </r>
  </si>
  <si>
    <r>
      <rPr>
        <sz val="10"/>
        <color theme="1"/>
        <rFont val="Arial"/>
        <family val="2"/>
      </rPr>
      <t xml:space="preserve">Amounts stated in millions </t>
    </r>
  </si>
  <si>
    <r>
      <rPr>
        <sz val="10"/>
        <rFont val="Arial"/>
        <family val="2"/>
      </rPr>
      <t>Total</t>
    </r>
  </si>
  <si>
    <r>
      <rPr>
        <sz val="10"/>
        <color theme="1"/>
        <rFont val="Arial"/>
        <family val="2"/>
      </rPr>
      <t>Personal accident</t>
    </r>
  </si>
  <si>
    <r>
      <rPr>
        <sz val="10"/>
        <rFont val="Arial"/>
        <family val="2"/>
      </rPr>
      <t>Health</t>
    </r>
  </si>
  <si>
    <r>
      <rPr>
        <sz val="10"/>
        <rFont val="Arial"/>
        <family val="2"/>
      </rPr>
      <t>Motor</t>
    </r>
  </si>
  <si>
    <r>
      <rPr>
        <sz val="10"/>
        <rFont val="Arial"/>
        <family val="2"/>
      </rPr>
      <t>Marine, aviation,
 transport</t>
    </r>
  </si>
  <si>
    <r>
      <rPr>
        <sz val="10"/>
        <rFont val="Arial"/>
        <family val="2"/>
      </rPr>
      <t>Property</t>
    </r>
  </si>
  <si>
    <r>
      <rPr>
        <sz val="10"/>
        <color theme="1"/>
        <rFont val="Arial"/>
        <family val="2"/>
      </rPr>
      <t>Casualty</t>
    </r>
  </si>
  <si>
    <r>
      <rPr>
        <sz val="10"/>
        <rFont val="Arial"/>
        <family val="2"/>
      </rPr>
      <t>Miscellaneous</t>
    </r>
  </si>
  <si>
    <r>
      <rPr>
        <sz val="10"/>
        <rFont val="Arial"/>
        <family val="2"/>
      </rPr>
      <t>Reporting
year</t>
    </r>
  </si>
  <si>
    <r>
      <rPr>
        <sz val="10"/>
        <rFont val="Arial"/>
        <family val="2"/>
      </rPr>
      <t>Reporting
year</t>
    </r>
  </si>
  <si>
    <r>
      <rPr>
        <sz val="10"/>
        <rFont val="Arial"/>
        <family val="2"/>
      </rPr>
      <t>Reporting
year</t>
    </r>
  </si>
  <si>
    <r>
      <rPr>
        <sz val="10"/>
        <rFont val="Arial"/>
        <family val="2"/>
      </rPr>
      <t>Reporting
year</t>
    </r>
  </si>
  <si>
    <r>
      <rPr>
        <sz val="10"/>
        <rFont val="Arial"/>
        <family val="2"/>
      </rPr>
      <t>Reporting
year</t>
    </r>
  </si>
  <si>
    <r>
      <rPr>
        <sz val="10"/>
        <rFont val="Arial"/>
        <family val="2"/>
      </rPr>
      <t>Reporting
year</t>
    </r>
  </si>
  <si>
    <r>
      <rPr>
        <sz val="10"/>
        <rFont val="Arial"/>
        <family val="2"/>
      </rPr>
      <t>Reporting
year</t>
    </r>
  </si>
  <si>
    <r>
      <rPr>
        <sz val="10"/>
        <rFont val="Arial"/>
        <family val="2"/>
      </rPr>
      <t>Reporting
year</t>
    </r>
  </si>
  <si>
    <r>
      <rPr>
        <sz val="10"/>
        <color theme="1"/>
        <rFont val="Arial"/>
        <family val="2"/>
      </rPr>
      <t>Gross premiums</t>
    </r>
  </si>
  <si>
    <r>
      <rPr>
        <sz val="10"/>
        <color theme="1"/>
        <rFont val="Arial"/>
        <family val="2"/>
      </rPr>
      <t>Reinsurers' share of gross premiums</t>
    </r>
  </si>
  <si>
    <r>
      <rPr>
        <sz val="10"/>
        <color theme="1"/>
        <rFont val="Arial"/>
        <family val="2"/>
      </rPr>
      <t>Premiums for own account (1 + 2)</t>
    </r>
  </si>
  <si>
    <r>
      <rPr>
        <sz val="10"/>
        <color theme="1"/>
        <rFont val="Arial"/>
        <family val="2"/>
      </rPr>
      <t>Change in unearned premium reserves</t>
    </r>
  </si>
  <si>
    <r>
      <rPr>
        <sz val="10"/>
        <color theme="1"/>
        <rFont val="Arial"/>
        <family val="2"/>
      </rPr>
      <t>Reinsurers' share of change in unearned premium reserves</t>
    </r>
  </si>
  <si>
    <r>
      <rPr>
        <sz val="10"/>
        <color theme="1"/>
        <rFont val="Arial"/>
        <family val="2"/>
      </rPr>
      <t>Premiums earned for own account (3 + 4 + 5)</t>
    </r>
  </si>
  <si>
    <r>
      <rPr>
        <sz val="10"/>
        <color theme="1"/>
        <rFont val="Arial"/>
        <family val="2"/>
      </rPr>
      <t>Other income from insurance business</t>
    </r>
  </si>
  <si>
    <r>
      <rPr>
        <b/>
        <sz val="10"/>
        <color theme="0"/>
        <rFont val="Arial"/>
        <family val="2"/>
      </rPr>
      <t>Total income from underwriting business (6 + 7)</t>
    </r>
  </si>
  <si>
    <r>
      <rPr>
        <sz val="10"/>
        <color theme="1"/>
        <rFont val="Arial"/>
        <family val="2"/>
      </rPr>
      <t>Payments for insurance claims (gross)</t>
    </r>
  </si>
  <si>
    <r>
      <rPr>
        <sz val="10"/>
        <color theme="1"/>
        <rFont val="Arial"/>
        <family val="2"/>
      </rPr>
      <t>Reinsurers' share of payments for insurance claims</t>
    </r>
  </si>
  <si>
    <r>
      <rPr>
        <sz val="10"/>
        <color theme="1"/>
        <rFont val="Arial"/>
        <family val="2"/>
      </rPr>
      <t>Change in technical provisions</t>
    </r>
  </si>
  <si>
    <r>
      <rPr>
        <sz val="10"/>
        <color theme="1"/>
        <rFont val="Arial"/>
        <family val="2"/>
      </rPr>
      <t>Reinsurers' share of change in technical provisions</t>
    </r>
  </si>
  <si>
    <r>
      <rPr>
        <sz val="10"/>
        <color theme="1"/>
        <rFont val="Arial"/>
        <family val="2"/>
      </rPr>
      <t>Change in technical provisions for unit-linked life insurance</t>
    </r>
  </si>
  <si>
    <r>
      <rPr>
        <sz val="10"/>
        <color theme="1"/>
        <rFont val="Arial"/>
        <family val="2"/>
      </rPr>
      <t>Acquisition and administration expenses</t>
    </r>
  </si>
  <si>
    <r>
      <rPr>
        <sz val="10"/>
        <color theme="1"/>
        <rFont val="Arial"/>
        <family val="2"/>
      </rPr>
      <t>Reinsurers' share of acquisition and administration expenses</t>
    </r>
  </si>
  <si>
    <r>
      <rPr>
        <sz val="10"/>
        <color theme="1"/>
        <rFont val="Arial"/>
        <family val="2"/>
      </rPr>
      <t>Acquisition and administration expenses for own account (15 + 16)</t>
    </r>
  </si>
  <si>
    <r>
      <rPr>
        <sz val="10"/>
        <color theme="1"/>
        <rFont val="Arial"/>
        <family val="2"/>
      </rPr>
      <t>Other underwriting expenses for own account</t>
    </r>
  </si>
  <si>
    <r>
      <rPr>
        <b/>
        <sz val="10"/>
        <color theme="0"/>
        <rFont val="Arial"/>
        <family val="2"/>
      </rPr>
      <t>Total expenses from underwriting business (14 + 17 + 18) (non-life insurance only)</t>
    </r>
  </si>
  <si>
    <r>
      <rPr>
        <sz val="10"/>
        <color theme="1"/>
        <rFont val="Arial"/>
        <family val="2"/>
      </rPr>
      <t>Investment income</t>
    </r>
  </si>
  <si>
    <r>
      <rPr>
        <sz val="10"/>
        <color theme="1"/>
        <rFont val="Arial"/>
        <family val="2"/>
      </rPr>
      <t>Investment expenses</t>
    </r>
  </si>
  <si>
    <r>
      <rPr>
        <b/>
        <sz val="10"/>
        <color theme="0"/>
        <rFont val="Arial"/>
        <family val="2"/>
      </rPr>
      <t>Net investment income (20 + 21)</t>
    </r>
  </si>
  <si>
    <r>
      <rPr>
        <sz val="10"/>
        <color theme="1"/>
        <rFont val="Arial"/>
        <family val="2"/>
      </rPr>
      <t>Capital and interest income from unit-linked life insurance</t>
    </r>
  </si>
  <si>
    <r>
      <rPr>
        <sz val="10"/>
        <color theme="1"/>
        <rFont val="Arial"/>
        <family val="2"/>
      </rPr>
      <t>Other financial income</t>
    </r>
  </si>
  <si>
    <r>
      <rPr>
        <sz val="10"/>
        <color theme="1"/>
        <rFont val="Arial"/>
        <family val="2"/>
      </rPr>
      <t>Other financial expenses</t>
    </r>
  </si>
  <si>
    <r>
      <rPr>
        <b/>
        <sz val="10"/>
        <color theme="0"/>
        <rFont val="Arial"/>
        <family val="2"/>
      </rPr>
      <t>Operating result (8 + 14 + 17 + 18 + 22 + 23 + 24 + 25)</t>
    </r>
  </si>
  <si>
    <r>
      <rPr>
        <sz val="10"/>
        <color theme="1"/>
        <rFont val="Arial"/>
        <family val="2"/>
      </rPr>
      <t>Interest expenses for interest-bearing liabilities</t>
    </r>
  </si>
  <si>
    <r>
      <rPr>
        <sz val="10"/>
        <color theme="1"/>
        <rFont val="Arial"/>
        <family val="2"/>
      </rPr>
      <t>Other income</t>
    </r>
  </si>
  <si>
    <r>
      <rPr>
        <sz val="10"/>
        <color theme="1"/>
        <rFont val="Arial"/>
        <family val="2"/>
      </rPr>
      <t>Other expenses</t>
    </r>
  </si>
  <si>
    <r>
      <rPr>
        <sz val="10"/>
        <color theme="1"/>
        <rFont val="Arial"/>
        <family val="2"/>
      </rPr>
      <t>Extraordinary income/expenses</t>
    </r>
  </si>
  <si>
    <r>
      <rPr>
        <b/>
        <sz val="10"/>
        <color theme="0"/>
        <rFont val="Arial"/>
        <family val="2"/>
      </rPr>
      <t>Profit / loss before taxes (26 + 27 + 28 + 29 + 30)</t>
    </r>
  </si>
  <si>
    <r>
      <rPr>
        <sz val="10"/>
        <color theme="1"/>
        <rFont val="Arial"/>
        <family val="2"/>
      </rPr>
      <t>Direct taxes</t>
    </r>
  </si>
  <si>
    <r>
      <rPr>
        <b/>
        <sz val="10"/>
        <color theme="0"/>
        <rFont val="Arial"/>
        <family val="2"/>
      </rPr>
      <t>Profit / loss (31 + 32)</t>
    </r>
  </si>
  <si>
    <r>
      <rPr>
        <sz val="10"/>
        <rFont val="Arial"/>
        <family val="2"/>
      </rPr>
      <t>Ref. date 
previous period</t>
    </r>
  </si>
  <si>
    <r>
      <rPr>
        <sz val="10"/>
        <rFont val="Arial"/>
        <family val="2"/>
      </rPr>
      <t>Adjustments
previous period</t>
    </r>
  </si>
  <si>
    <r>
      <rPr>
        <sz val="10"/>
        <rFont val="Arial"/>
        <family val="2"/>
      </rPr>
      <t>Ref. date 
reporting year</t>
    </r>
  </si>
  <si>
    <r>
      <rPr>
        <sz val="10"/>
        <rFont val="Arial"/>
        <family val="2"/>
      </rPr>
      <t>Real estate</t>
    </r>
  </si>
  <si>
    <r>
      <rPr>
        <sz val="10"/>
        <rFont val="Arial"/>
        <family val="2"/>
      </rPr>
      <t>Fixed-income securities</t>
    </r>
  </si>
  <si>
    <r>
      <rPr>
        <sz val="10"/>
        <rFont val="Arial"/>
        <family val="2"/>
      </rPr>
      <t>Loans</t>
    </r>
  </si>
  <si>
    <r>
      <rPr>
        <sz val="10"/>
        <rFont val="Arial"/>
        <family val="2"/>
      </rPr>
      <t xml:space="preserve">Mortgages </t>
    </r>
  </si>
  <si>
    <r>
      <rPr>
        <sz val="10"/>
        <rFont val="Arial"/>
        <family val="2"/>
      </rPr>
      <t>Equities</t>
    </r>
  </si>
  <si>
    <r>
      <rPr>
        <sz val="10"/>
        <rFont val="Arial"/>
        <family val="2"/>
      </rPr>
      <t>Other investments</t>
    </r>
  </si>
  <si>
    <r>
      <rPr>
        <sz val="10"/>
        <rFont val="Arial"/>
        <family val="2"/>
      </rPr>
      <t>Collective investment schemes</t>
    </r>
  </si>
  <si>
    <r>
      <rPr>
        <sz val="10"/>
        <rFont val="Arial"/>
        <family val="2"/>
      </rPr>
      <t>Alternative investments</t>
    </r>
  </si>
  <si>
    <r>
      <rPr>
        <sz val="10"/>
        <rFont val="Arial"/>
        <family val="2"/>
      </rPr>
      <t>Other investments</t>
    </r>
  </si>
  <si>
    <r>
      <rPr>
        <sz val="10"/>
        <rFont val="Arial"/>
        <family val="2"/>
      </rPr>
      <t xml:space="preserve">Total investments </t>
    </r>
  </si>
  <si>
    <r>
      <rPr>
        <sz val="10"/>
        <rFont val="Arial"/>
        <family val="2"/>
      </rPr>
      <t>Financial investments from unit-linked life insurance</t>
    </r>
  </si>
  <si>
    <r>
      <rPr>
        <sz val="10"/>
        <rFont val="Arial"/>
        <family val="2"/>
      </rPr>
      <t>Receivables from derivative financial instruments</t>
    </r>
  </si>
  <si>
    <r>
      <rPr>
        <sz val="10"/>
        <rFont val="Arial"/>
        <family val="2"/>
      </rPr>
      <t>Cash and cash equivalents</t>
    </r>
  </si>
  <si>
    <r>
      <rPr>
        <sz val="10"/>
        <rFont val="Arial"/>
        <family val="2"/>
      </rPr>
      <t>Receivables from insurance business</t>
    </r>
  </si>
  <si>
    <r>
      <rPr>
        <sz val="10"/>
        <rFont val="Arial"/>
        <family val="2"/>
      </rPr>
      <t>Other receivables</t>
    </r>
  </si>
  <si>
    <r>
      <rPr>
        <sz val="10"/>
        <rFont val="Arial"/>
        <family val="2"/>
      </rPr>
      <t>Other assets</t>
    </r>
  </si>
  <si>
    <r>
      <rPr>
        <sz val="10"/>
        <rFont val="Arial"/>
        <family val="2"/>
      </rPr>
      <t>Total other assets</t>
    </r>
  </si>
  <si>
    <r>
      <rPr>
        <sz val="10"/>
        <rFont val="Arial"/>
        <family val="2"/>
      </rPr>
      <t>Direct insurance: non-life insurance business</t>
    </r>
  </si>
  <si>
    <r>
      <rPr>
        <sz val="10"/>
        <rFont val="Arial"/>
        <family val="2"/>
      </rPr>
      <t>Direct insurance: health insurance business</t>
    </r>
  </si>
  <si>
    <r>
      <rPr>
        <sz val="10"/>
        <rFont val="Arial"/>
        <family val="2"/>
      </rPr>
      <t>Direct insurance: other business</t>
    </r>
  </si>
  <si>
    <r>
      <rPr>
        <sz val="10"/>
        <rFont val="Arial"/>
        <family val="2"/>
      </rPr>
      <t>Direct insurance: unit-linked life insurance business</t>
    </r>
  </si>
  <si>
    <r>
      <rPr>
        <sz val="10"/>
        <rFont val="Arial"/>
        <family val="2"/>
      </rPr>
      <t>Non-technical provisions</t>
    </r>
  </si>
  <si>
    <r>
      <rPr>
        <sz val="10"/>
        <rFont val="Arial"/>
        <family val="2"/>
      </rPr>
      <t>Interest-bearing liabilities</t>
    </r>
  </si>
  <si>
    <r>
      <rPr>
        <sz val="10"/>
        <rFont val="Arial"/>
        <family val="2"/>
      </rPr>
      <t>Liabilities from derivative financial instruments</t>
    </r>
  </si>
  <si>
    <r>
      <rPr>
        <sz val="10"/>
        <rFont val="Arial"/>
        <family val="2"/>
      </rPr>
      <t>Deposits retained on ceded reinsurance</t>
    </r>
  </si>
  <si>
    <r>
      <rPr>
        <sz val="10"/>
        <rFont val="Arial"/>
        <family val="2"/>
      </rPr>
      <t>Liabilities from insurance business</t>
    </r>
  </si>
  <si>
    <r>
      <rPr>
        <sz val="10"/>
        <rFont val="Arial"/>
        <family val="2"/>
      </rPr>
      <t>Other liabilities</t>
    </r>
  </si>
  <si>
    <r>
      <rPr>
        <b/>
        <sz val="12"/>
        <rFont val="Arial"/>
        <family val="2"/>
      </rPr>
      <t>Financial situation report: quantitative template "Solvency Solo"</t>
    </r>
  </si>
  <si>
    <r>
      <rPr>
        <sz val="10"/>
        <color theme="1"/>
        <rFont val="Arial"/>
        <family val="2"/>
      </rPr>
      <t>Adjustments previous period</t>
    </r>
  </si>
  <si>
    <r>
      <rPr>
        <sz val="10"/>
        <color theme="1"/>
        <rFont val="Arial"/>
        <family val="2"/>
      </rPr>
      <t>in CHF millions</t>
    </r>
  </si>
  <si>
    <r>
      <rPr>
        <sz val="10"/>
        <color theme="1"/>
        <rFont val="Arial"/>
        <family val="2"/>
      </rPr>
      <t>in CHF millions</t>
    </r>
  </si>
  <si>
    <r>
      <rPr>
        <sz val="10"/>
        <color theme="1"/>
        <rFont val="Arial"/>
        <family val="2"/>
      </rPr>
      <t>in CHF millions</t>
    </r>
  </si>
  <si>
    <r>
      <rPr>
        <b/>
        <sz val="10"/>
        <rFont val="Arial"/>
        <family val="2"/>
      </rPr>
      <t>Derivation of RBC</t>
    </r>
  </si>
  <si>
    <r>
      <rPr>
        <sz val="10"/>
        <rFont val="Arial"/>
        <family val="2"/>
      </rPr>
      <t>Deductions</t>
    </r>
  </si>
  <si>
    <r>
      <rPr>
        <b/>
        <sz val="10"/>
        <color theme="0"/>
        <rFont val="Arial"/>
        <family val="2"/>
      </rPr>
      <t>Core capital</t>
    </r>
  </si>
  <si>
    <r>
      <rPr>
        <sz val="10"/>
        <rFont val="Arial"/>
        <family val="2"/>
      </rPr>
      <t>Supplementary capital</t>
    </r>
  </si>
  <si>
    <r>
      <rPr>
        <b/>
        <sz val="10"/>
        <color theme="0"/>
        <rFont val="Arial"/>
        <family val="2"/>
      </rPr>
      <t>RBC</t>
    </r>
  </si>
  <si>
    <r>
      <rPr>
        <sz val="10"/>
        <color theme="1"/>
        <rFont val="Arial"/>
        <family val="2"/>
      </rPr>
      <t>Adjustments previous period</t>
    </r>
  </si>
  <si>
    <r>
      <rPr>
        <sz val="10"/>
        <color theme="1"/>
        <rFont val="Arial"/>
        <family val="2"/>
      </rPr>
      <t>in CHF millions</t>
    </r>
  </si>
  <si>
    <r>
      <rPr>
        <sz val="10"/>
        <color theme="1"/>
        <rFont val="Arial"/>
        <family val="2"/>
      </rPr>
      <t>in CHF millions</t>
    </r>
  </si>
  <si>
    <r>
      <rPr>
        <sz val="10"/>
        <color theme="1"/>
        <rFont val="Arial"/>
        <family val="2"/>
      </rPr>
      <t>in CHF millions</t>
    </r>
  </si>
  <si>
    <r>
      <rPr>
        <b/>
        <sz val="10"/>
        <rFont val="Arial"/>
        <family val="2"/>
      </rPr>
      <t>Derivation of target capital</t>
    </r>
  </si>
  <si>
    <r>
      <rPr>
        <b/>
        <sz val="10"/>
        <color theme="0"/>
        <rFont val="Arial"/>
        <family val="2"/>
      </rPr>
      <t>Target capital</t>
    </r>
  </si>
  <si>
    <r>
      <rPr>
        <sz val="10"/>
        <color theme="1"/>
        <rFont val="Arial"/>
        <family val="2"/>
      </rPr>
      <t>Adjustments previous period</t>
    </r>
  </si>
  <si>
    <r>
      <rPr>
        <sz val="10"/>
        <color theme="1"/>
        <rFont val="Arial"/>
        <family val="2"/>
      </rPr>
      <t>in %</t>
    </r>
  </si>
  <si>
    <r>
      <rPr>
        <sz val="10"/>
        <color theme="1"/>
        <rFont val="Arial"/>
        <family val="2"/>
      </rPr>
      <t>in %</t>
    </r>
  </si>
  <si>
    <r>
      <rPr>
        <sz val="10"/>
        <color theme="1"/>
        <rFont val="Arial"/>
        <family val="2"/>
      </rPr>
      <t>in %</t>
    </r>
  </si>
  <si>
    <r>
      <rPr>
        <b/>
        <sz val="10"/>
        <rFont val="Arial"/>
        <family val="2"/>
      </rPr>
      <t>SST ratio</t>
    </r>
  </si>
  <si>
    <t>Fire, natural hazards, 
property damage</t>
  </si>
  <si>
    <t>Ref. date previous 
period</t>
  </si>
  <si>
    <t>Ref. date reporting 
year</t>
  </si>
  <si>
    <t xml:space="preserve">Amounts stated in 
millions </t>
  </si>
  <si>
    <t>Financial situation report: quantitative template "Performance Solo L"</t>
  </si>
  <si>
    <t>Previous 
year</t>
  </si>
  <si>
    <t>Currency: CHF or currency for SST reporting</t>
  </si>
  <si>
    <t>Structured products</t>
  </si>
  <si>
    <t xml:space="preserve">Deposits made under assumed reinsurance contracts </t>
  </si>
  <si>
    <t>Reinsurance: non-life insurance business</t>
  </si>
  <si>
    <t>Reinsurance: health insurance business</t>
  </si>
  <si>
    <t>Reinsurance: other business</t>
  </si>
  <si>
    <t>Reinsurance: unit-linked life insurance business</t>
  </si>
  <si>
    <t>Fixed assets</t>
  </si>
  <si>
    <t>Deferred acquisition costs</t>
  </si>
  <si>
    <t>Intangible assets</t>
  </si>
  <si>
    <t>Unpaid share capital</t>
  </si>
  <si>
    <t>Accrued assets</t>
  </si>
  <si>
    <t>Accrued liabilities</t>
  </si>
  <si>
    <t>Participations</t>
  </si>
  <si>
    <t>Expenses for insurance claims for own account (9 + 10 + 11 + 12 + 13)</t>
  </si>
  <si>
    <t>Financial situation report: quantitative template
 "Performance Solo Reinsurance"</t>
  </si>
  <si>
    <t>Market value margin</t>
  </si>
  <si>
    <t>Tier 1 risk-absorbing capital instruments (RAC) counted towards core capital</t>
  </si>
  <si>
    <t>Financial situation report: quantitative template 
"Simplified SST Balance Sheet Solo"</t>
  </si>
  <si>
    <t>Market conform value of investments</t>
  </si>
  <si>
    <t>Market conform value of other assets</t>
  </si>
  <si>
    <t>Total market conform value of assets</t>
  </si>
  <si>
    <t>Market conform value of liabilities 
(including unit linked life insurance)</t>
  </si>
  <si>
    <t>Market conform value of other liabilities</t>
  </si>
  <si>
    <t>Total market conform value of liabilities</t>
  </si>
  <si>
    <t>Market conform value of assets minus market conform value of liabilities</t>
  </si>
  <si>
    <t>Diversification effects</t>
  </si>
  <si>
    <t>Share of technical provisions from reinsurance</t>
  </si>
  <si>
    <t>Best estimate of unit-linked life insurance liabilities</t>
  </si>
  <si>
    <t>Subordinated debts</t>
  </si>
  <si>
    <t>Insurance risk</t>
  </si>
  <si>
    <t>Market risk</t>
  </si>
  <si>
    <t>Credit risk</t>
  </si>
  <si>
    <t>Other effects on target capital</t>
  </si>
  <si>
    <t>Amounts stated in 
millions</t>
  </si>
  <si>
    <t>Direct insurance: life insurance business (excluding unit linked life insurance)</t>
  </si>
  <si>
    <t>Reinsurance: life insurance business (excluding unit linked life insurance)</t>
  </si>
  <si>
    <t>Best estimate of insurance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</si>
</sst>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00"/>
    <numFmt numFmtId="165" formatCode="0.0"/>
    <numFmt numFmtId="167" formatCode="_-* #,##0.0_-;\-* #,##0.0_-;_-* &quot;-&quot;??_-;_-@_-"/>
    <numFmt numFmtId="168" formatCode="#,##0.0"/>
    <numFmt numFmtId="169" formatCode="_ * #,##0.0_ ;_ * \-#,##0.0_ ;_ * &quot;-&quot;??_ ;_ @_ "/>
  </numFmts>
  <fonts count="14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1" applyFont="1" applyAlignment="1">
      <alignment horizontal="center"/>
    </xf>
    <xf numFmtId="0" fontId="0" fillId="0" borderId="1" xfId="0" applyBorder="1"/>
    <xf numFmtId="0" fontId="2" fillId="0" borderId="0" xfId="1" applyFont="1" applyAlignment="1">
      <alignment horizontal="left"/>
    </xf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0" xfId="0" applyAlignment="1">
      <alignment horizontal="right"/>
    </xf>
    <xf numFmtId="3" fontId="3" fillId="0" borderId="0" xfId="1" quotePrefix="1" applyNumberFormat="1" applyAlignment="1">
      <alignment horizontal="left" vertical="center" wrapText="1"/>
    </xf>
    <xf numFmtId="0" fontId="0" fillId="0" borderId="13" xfId="0" applyBorder="1"/>
    <xf numFmtId="0" fontId="0" fillId="0" borderId="19" xfId="0" applyBorder="1"/>
    <xf numFmtId="164" fontId="2" fillId="0" borderId="20" xfId="1" quotePrefix="1" applyNumberFormat="1" applyFont="1" applyBorder="1" applyAlignment="1">
      <alignment horizontal="center" vertical="center" wrapText="1"/>
    </xf>
    <xf numFmtId="164" fontId="2" fillId="0" borderId="20" xfId="1" quotePrefix="1" applyNumberFormat="1" applyFont="1" applyBorder="1" applyAlignment="1">
      <alignment horizontal="left" vertical="center" wrapText="1"/>
    </xf>
    <xf numFmtId="0" fontId="0" fillId="0" borderId="21" xfId="0" applyBorder="1"/>
    <xf numFmtId="0" fontId="0" fillId="5" borderId="0" xfId="0" applyFill="1"/>
    <xf numFmtId="0" fontId="0" fillId="5" borderId="0" xfId="0" applyFill="1" applyAlignment="1">
      <alignment horizontal="left"/>
    </xf>
    <xf numFmtId="164" fontId="2" fillId="5" borderId="0" xfId="1" quotePrefix="1" applyNumberFormat="1" applyFont="1" applyFill="1" applyAlignment="1">
      <alignment horizontal="center" vertical="center" wrapText="1"/>
    </xf>
    <xf numFmtId="164" fontId="2" fillId="5" borderId="0" xfId="1" quotePrefix="1" applyNumberFormat="1" applyFont="1" applyFill="1" applyAlignment="1">
      <alignment horizontal="left" vertical="center" wrapText="1"/>
    </xf>
    <xf numFmtId="164" fontId="2" fillId="5" borderId="0" xfId="1" applyNumberFormat="1" applyFont="1" applyFill="1" applyAlignment="1">
      <alignment horizontal="center" vertical="center" wrapText="1"/>
    </xf>
    <xf numFmtId="164" fontId="2" fillId="5" borderId="0" xfId="1" applyNumberFormat="1" applyFont="1" applyFill="1" applyAlignment="1">
      <alignment horizontal="left" vertical="center" wrapText="1"/>
    </xf>
    <xf numFmtId="3" fontId="2" fillId="5" borderId="0" xfId="1" quotePrefix="1" applyNumberFormat="1" applyFont="1" applyFill="1" applyAlignment="1">
      <alignment horizontal="center" vertical="center" wrapText="1"/>
    </xf>
    <xf numFmtId="3" fontId="2" fillId="5" borderId="0" xfId="1" quotePrefix="1" applyNumberFormat="1" applyFont="1" applyFill="1" applyAlignment="1">
      <alignment horizontal="left" vertical="center" wrapText="1"/>
    </xf>
    <xf numFmtId="0" fontId="2" fillId="5" borderId="0" xfId="1" applyFont="1" applyFill="1" applyAlignment="1">
      <alignment horizontal="center"/>
    </xf>
    <xf numFmtId="0" fontId="2" fillId="5" borderId="0" xfId="1" applyFont="1" applyFill="1" applyAlignment="1">
      <alignment horizontal="left"/>
    </xf>
    <xf numFmtId="0" fontId="2" fillId="5" borderId="0" xfId="1" applyFont="1" applyFill="1" applyAlignment="1">
      <alignment horizontal="left" vertical="center" wrapText="1"/>
    </xf>
    <xf numFmtId="0" fontId="3" fillId="5" borderId="0" xfId="1" applyFill="1" applyAlignment="1">
      <alignment vertical="center" wrapText="1"/>
    </xf>
    <xf numFmtId="0" fontId="3" fillId="5" borderId="0" xfId="1" applyFill="1" applyAlignment="1">
      <alignment horizontal="left" vertical="center" wrapText="1"/>
    </xf>
    <xf numFmtId="0" fontId="0" fillId="0" borderId="5" xfId="0" applyBorder="1"/>
    <xf numFmtId="0" fontId="0" fillId="0" borderId="11" xfId="0" applyBorder="1"/>
    <xf numFmtId="0" fontId="0" fillId="0" borderId="3" xfId="0" applyBorder="1"/>
    <xf numFmtId="0" fontId="0" fillId="0" borderId="3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6" fillId="5" borderId="0" xfId="0" applyFont="1" applyFill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34" xfId="0" applyBorder="1"/>
    <xf numFmtId="0" fontId="3" fillId="0" borderId="2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0" fillId="0" borderId="36" xfId="0" applyBorder="1"/>
    <xf numFmtId="0" fontId="0" fillId="3" borderId="15" xfId="0" applyFill="1" applyBorder="1" applyAlignment="1">
      <alignment horizontal="left"/>
    </xf>
    <xf numFmtId="0" fontId="0" fillId="3" borderId="16" xfId="0" applyFill="1" applyBorder="1"/>
    <xf numFmtId="0" fontId="0" fillId="3" borderId="21" xfId="0" applyFill="1" applyBorder="1"/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0" xfId="0" applyBorder="1"/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1" fillId="2" borderId="9" xfId="1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5" fillId="5" borderId="0" xfId="0" applyFont="1" applyFill="1"/>
    <xf numFmtId="0" fontId="0" fillId="5" borderId="21" xfId="0" applyFill="1" applyBorder="1"/>
    <xf numFmtId="0" fontId="0" fillId="5" borderId="18" xfId="0" applyFill="1" applyBorder="1"/>
    <xf numFmtId="0" fontId="0" fillId="5" borderId="20" xfId="0" applyFill="1" applyBorder="1"/>
    <xf numFmtId="0" fontId="3" fillId="0" borderId="23" xfId="1" applyBorder="1" applyAlignment="1">
      <alignment horizontal="left"/>
    </xf>
    <xf numFmtId="0" fontId="1" fillId="2" borderId="24" xfId="0" applyFont="1" applyFill="1" applyBorder="1"/>
    <xf numFmtId="0" fontId="0" fillId="3" borderId="15" xfId="0" applyFill="1" applyBorder="1"/>
    <xf numFmtId="0" fontId="0" fillId="3" borderId="20" xfId="0" applyFill="1" applyBorder="1"/>
    <xf numFmtId="0" fontId="0" fillId="3" borderId="14" xfId="0" applyFill="1" applyBorder="1" applyAlignment="1">
      <alignment horizontal="left"/>
    </xf>
    <xf numFmtId="0" fontId="0" fillId="3" borderId="19" xfId="0" applyFill="1" applyBorder="1"/>
    <xf numFmtId="0" fontId="3" fillId="0" borderId="8" xfId="0" applyFont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5" fillId="5" borderId="0" xfId="0" applyFont="1" applyFill="1" applyAlignment="1">
      <alignment wrapText="1"/>
    </xf>
    <xf numFmtId="0" fontId="0" fillId="0" borderId="23" xfId="0" applyBorder="1" applyAlignment="1">
      <alignment wrapText="1"/>
    </xf>
    <xf numFmtId="0" fontId="1" fillId="2" borderId="23" xfId="0" applyFont="1" applyFill="1" applyBorder="1" applyAlignment="1">
      <alignment wrapText="1"/>
    </xf>
    <xf numFmtId="0" fontId="0" fillId="5" borderId="20" xfId="0" applyFill="1" applyBorder="1" applyAlignment="1">
      <alignment wrapText="1"/>
    </xf>
    <xf numFmtId="0" fontId="0" fillId="5" borderId="0" xfId="0" applyFill="1" applyAlignment="1">
      <alignment vertical="top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43" xfId="0" applyFill="1" applyBorder="1" applyAlignment="1">
      <alignment vertical="top"/>
    </xf>
    <xf numFmtId="0" fontId="0" fillId="5" borderId="44" xfId="0" applyFill="1" applyBorder="1"/>
    <xf numFmtId="0" fontId="0" fillId="5" borderId="45" xfId="0" applyFill="1" applyBorder="1"/>
    <xf numFmtId="0" fontId="0" fillId="5" borderId="46" xfId="0" applyFill="1" applyBorder="1" applyAlignment="1">
      <alignment vertical="top"/>
    </xf>
    <xf numFmtId="0" fontId="0" fillId="5" borderId="47" xfId="0" applyFill="1" applyBorder="1"/>
    <xf numFmtId="0" fontId="0" fillId="5" borderId="46" xfId="0" applyFill="1" applyBorder="1" applyAlignment="1">
      <alignment horizontal="center" vertical="top"/>
    </xf>
    <xf numFmtId="0" fontId="0" fillId="5" borderId="48" xfId="0" applyFill="1" applyBorder="1" applyAlignment="1">
      <alignment vertical="top"/>
    </xf>
    <xf numFmtId="0" fontId="0" fillId="5" borderId="49" xfId="0" applyFill="1" applyBorder="1"/>
    <xf numFmtId="0" fontId="0" fillId="5" borderId="50" xfId="0" applyFill="1" applyBorder="1"/>
    <xf numFmtId="0" fontId="0" fillId="0" borderId="43" xfId="0" applyBorder="1"/>
    <xf numFmtId="0" fontId="0" fillId="0" borderId="44" xfId="0" applyBorder="1"/>
    <xf numFmtId="0" fontId="0" fillId="0" borderId="51" xfId="0" applyBorder="1"/>
    <xf numFmtId="0" fontId="0" fillId="0" borderId="46" xfId="0" applyBorder="1"/>
    <xf numFmtId="0" fontId="0" fillId="0" borderId="52" xfId="0" applyBorder="1"/>
    <xf numFmtId="0" fontId="0" fillId="5" borderId="46" xfId="0" applyFill="1" applyBorder="1"/>
    <xf numFmtId="0" fontId="0" fillId="5" borderId="48" xfId="0" applyFill="1" applyBorder="1"/>
    <xf numFmtId="0" fontId="0" fillId="0" borderId="44" xfId="0" applyBorder="1" applyAlignment="1">
      <alignment horizontal="left"/>
    </xf>
    <xf numFmtId="0" fontId="0" fillId="5" borderId="44" xfId="0" applyFill="1" applyBorder="1" applyAlignment="1">
      <alignment wrapText="1"/>
    </xf>
    <xf numFmtId="0" fontId="0" fillId="5" borderId="51" xfId="0" applyFill="1" applyBorder="1"/>
    <xf numFmtId="0" fontId="0" fillId="5" borderId="52" xfId="0" applyFill="1" applyBorder="1" applyAlignment="1">
      <alignment vertical="top"/>
    </xf>
    <xf numFmtId="0" fontId="0" fillId="5" borderId="49" xfId="0" applyFill="1" applyBorder="1" applyAlignment="1">
      <alignment wrapText="1"/>
    </xf>
    <xf numFmtId="0" fontId="0" fillId="5" borderId="53" xfId="0" applyFill="1" applyBorder="1"/>
    <xf numFmtId="0" fontId="2" fillId="0" borderId="34" xfId="1" applyFont="1" applyBorder="1" applyAlignment="1">
      <alignment horizontal="left" vertical="center" wrapText="1"/>
    </xf>
    <xf numFmtId="0" fontId="0" fillId="0" borderId="8" xfId="0" applyBorder="1"/>
    <xf numFmtId="0" fontId="1" fillId="2" borderId="1" xfId="0" applyFont="1" applyFill="1" applyBorder="1" applyAlignment="1">
      <alignment vertical="center" wrapText="1"/>
    </xf>
    <xf numFmtId="3" fontId="3" fillId="0" borderId="3" xfId="1" applyNumberFormat="1" applyBorder="1" applyAlignment="1">
      <alignment horizontal="left" vertical="center" wrapText="1"/>
    </xf>
    <xf numFmtId="3" fontId="3" fillId="0" borderId="5" xfId="1" applyNumberFormat="1" applyBorder="1" applyAlignment="1">
      <alignment horizontal="left" vertical="center" wrapText="1"/>
    </xf>
    <xf numFmtId="0" fontId="1" fillId="2" borderId="5" xfId="0" applyFont="1" applyFill="1" applyBorder="1"/>
    <xf numFmtId="0" fontId="3" fillId="0" borderId="30" xfId="1" applyBorder="1" applyAlignment="1">
      <alignment horizontal="left"/>
    </xf>
    <xf numFmtId="3" fontId="3" fillId="0" borderId="23" xfId="1" applyNumberFormat="1" applyBorder="1" applyAlignment="1">
      <alignment horizontal="left" vertical="center"/>
    </xf>
    <xf numFmtId="0" fontId="3" fillId="3" borderId="27" xfId="0" applyFont="1" applyFill="1" applyBorder="1" applyAlignment="1">
      <alignment horizontal="left" wrapText="1"/>
    </xf>
    <xf numFmtId="0" fontId="3" fillId="3" borderId="57" xfId="0" applyFont="1" applyFill="1" applyBorder="1" applyAlignment="1">
      <alignment horizontal="left" wrapText="1"/>
    </xf>
    <xf numFmtId="0" fontId="3" fillId="0" borderId="58" xfId="0" applyFont="1" applyBorder="1"/>
    <xf numFmtId="0" fontId="0" fillId="0" borderId="59" xfId="0" applyBorder="1"/>
    <xf numFmtId="165" fontId="0" fillId="0" borderId="1" xfId="0" applyNumberFormat="1" applyBorder="1"/>
    <xf numFmtId="165" fontId="0" fillId="0" borderId="59" xfId="0" applyNumberFormat="1" applyBorder="1"/>
    <xf numFmtId="165" fontId="0" fillId="5" borderId="0" xfId="0" applyNumberFormat="1" applyFill="1"/>
    <xf numFmtId="9" fontId="0" fillId="0" borderId="12" xfId="0" applyNumberFormat="1" applyBorder="1"/>
    <xf numFmtId="9" fontId="0" fillId="0" borderId="41" xfId="0" applyNumberFormat="1" applyBorder="1"/>
    <xf numFmtId="165" fontId="0" fillId="0" borderId="54" xfId="0" applyNumberFormat="1" applyBorder="1"/>
    <xf numFmtId="165" fontId="0" fillId="0" borderId="55" xfId="0" applyNumberFormat="1" applyBorder="1"/>
    <xf numFmtId="165" fontId="0" fillId="0" borderId="56" xfId="0" applyNumberFormat="1" applyBorder="1"/>
    <xf numFmtId="167" fontId="0" fillId="0" borderId="5" xfId="3" applyNumberFormat="1" applyFont="1" applyFill="1" applyBorder="1"/>
    <xf numFmtId="167" fontId="0" fillId="0" borderId="6" xfId="3" applyNumberFormat="1" applyFont="1" applyFill="1" applyBorder="1"/>
    <xf numFmtId="167" fontId="0" fillId="0" borderId="3" xfId="3" applyNumberFormat="1" applyFont="1" applyFill="1" applyBorder="1"/>
    <xf numFmtId="167" fontId="0" fillId="0" borderId="26" xfId="3" applyNumberFormat="1" applyFont="1" applyFill="1" applyBorder="1"/>
    <xf numFmtId="167" fontId="0" fillId="0" borderId="37" xfId="0" applyNumberFormat="1" applyBorder="1"/>
    <xf numFmtId="0" fontId="5" fillId="5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2" xfId="0" applyBorder="1"/>
    <xf numFmtId="0" fontId="0" fillId="0" borderId="25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3" xfId="1" applyBorder="1" applyAlignment="1">
      <alignment horizontal="left" vertical="center" wrapText="1" indent="2"/>
    </xf>
    <xf numFmtId="0" fontId="3" fillId="0" borderId="25" xfId="1" applyBorder="1" applyAlignment="1">
      <alignment horizontal="left" vertical="center" wrapText="1" indent="2"/>
    </xf>
    <xf numFmtId="3" fontId="3" fillId="0" borderId="23" xfId="1" applyNumberFormat="1" applyBorder="1" applyAlignment="1">
      <alignment horizontal="left" vertical="center" wrapText="1" indent="2"/>
    </xf>
    <xf numFmtId="3" fontId="3" fillId="0" borderId="25" xfId="1" applyNumberFormat="1" applyBorder="1" applyAlignment="1">
      <alignment horizontal="left" vertical="center" wrapText="1" indent="2"/>
    </xf>
    <xf numFmtId="3" fontId="3" fillId="0" borderId="23" xfId="1" applyNumberFormat="1" applyBorder="1" applyAlignment="1">
      <alignment horizontal="left" vertical="center" wrapText="1"/>
    </xf>
    <xf numFmtId="3" fontId="3" fillId="0" borderId="25" xfId="1" applyNumberFormat="1" applyBorder="1" applyAlignment="1">
      <alignment horizontal="left" vertical="center" wrapText="1"/>
    </xf>
    <xf numFmtId="0" fontId="3" fillId="0" borderId="23" xfId="1" applyBorder="1" applyAlignment="1">
      <alignment horizontal="left" vertical="center" indent="2"/>
    </xf>
    <xf numFmtId="0" fontId="3" fillId="0" borderId="25" xfId="1" applyBorder="1" applyAlignment="1">
      <alignment horizontal="left" vertical="center" indent="2"/>
    </xf>
    <xf numFmtId="3" fontId="7" fillId="2" borderId="24" xfId="1" applyNumberFormat="1" applyFont="1" applyFill="1" applyBorder="1" applyAlignment="1">
      <alignment horizontal="left" vertical="center" wrapText="1"/>
    </xf>
    <xf numFmtId="3" fontId="7" fillId="2" borderId="29" xfId="1" applyNumberFormat="1" applyFont="1" applyFill="1" applyBorder="1" applyAlignment="1">
      <alignment horizontal="left" vertical="center" wrapText="1"/>
    </xf>
    <xf numFmtId="3" fontId="3" fillId="0" borderId="0" xfId="1" applyNumberFormat="1" applyAlignment="1">
      <alignment horizontal="left" vertical="center" wrapText="1"/>
    </xf>
    <xf numFmtId="3" fontId="3" fillId="0" borderId="30" xfId="1" applyNumberFormat="1" applyBorder="1" applyAlignment="1">
      <alignment horizontal="left" vertical="center" wrapText="1"/>
    </xf>
    <xf numFmtId="3" fontId="3" fillId="0" borderId="38" xfId="1" applyNumberForma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2" fillId="0" borderId="0" xfId="0" quotePrefix="1" applyFont="1" applyAlignment="1">
      <alignment horizontal="left" wrapText="1"/>
    </xf>
    <xf numFmtId="0" fontId="3" fillId="0" borderId="0" xfId="0" quotePrefix="1" applyFont="1" applyAlignment="1">
      <alignment horizontal="left" wrapText="1"/>
    </xf>
    <xf numFmtId="0" fontId="2" fillId="5" borderId="0" xfId="1" applyFont="1" applyFill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4" xfId="1" applyNumberFormat="1" applyFont="1" applyBorder="1" applyAlignment="1">
      <alignment horizontal="center" vertical="center" wrapText="1"/>
    </xf>
    <xf numFmtId="3" fontId="2" fillId="0" borderId="39" xfId="1" applyNumberFormat="1" applyFont="1" applyBorder="1" applyAlignment="1">
      <alignment horizontal="center" vertical="center" wrapText="1"/>
    </xf>
    <xf numFmtId="3" fontId="2" fillId="0" borderId="31" xfId="1" applyNumberFormat="1" applyFont="1" applyBorder="1" applyAlignment="1">
      <alignment horizontal="center" vertical="center" wrapText="1"/>
    </xf>
    <xf numFmtId="0" fontId="3" fillId="0" borderId="23" xfId="1" applyBorder="1" applyAlignment="1">
      <alignment horizontal="left" vertical="center" wrapText="1"/>
    </xf>
    <xf numFmtId="0" fontId="3" fillId="0" borderId="25" xfId="1" applyBorder="1" applyAlignment="1">
      <alignment horizontal="left" vertical="center" wrapText="1"/>
    </xf>
    <xf numFmtId="3" fontId="2" fillId="0" borderId="35" xfId="1" applyNumberFormat="1" applyFont="1" applyBorder="1" applyAlignment="1">
      <alignment horizontal="left" vertical="center" wrapText="1"/>
    </xf>
    <xf numFmtId="3" fontId="2" fillId="0" borderId="42" xfId="1" applyNumberFormat="1" applyFont="1" applyBorder="1" applyAlignment="1">
      <alignment horizontal="left" vertical="center" wrapText="1"/>
    </xf>
    <xf numFmtId="0" fontId="0" fillId="0" borderId="20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4" fontId="2" fillId="4" borderId="2" xfId="1" quotePrefix="1" applyNumberFormat="1" applyFont="1" applyFill="1" applyBorder="1" applyAlignment="1">
      <alignment horizontal="center" vertical="center" wrapText="1"/>
    </xf>
    <xf numFmtId="164" fontId="2" fillId="4" borderId="4" xfId="1" quotePrefix="1" applyNumberFormat="1" applyFont="1" applyFill="1" applyBorder="1" applyAlignment="1">
      <alignment horizontal="center" vertical="center" wrapText="1"/>
    </xf>
    <xf numFmtId="164" fontId="2" fillId="4" borderId="17" xfId="1" quotePrefix="1" applyNumberFormat="1" applyFont="1" applyFill="1" applyBorder="1" applyAlignment="1">
      <alignment horizontal="center" vertical="center" wrapText="1"/>
    </xf>
    <xf numFmtId="164" fontId="2" fillId="4" borderId="19" xfId="1" quotePrefix="1" applyNumberFormat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11" fillId="0" borderId="0" xfId="0" quotePrefix="1" applyFont="1" applyAlignment="1">
      <alignment horizontal="left" wrapText="1"/>
    </xf>
    <xf numFmtId="0" fontId="5" fillId="0" borderId="0" xfId="0" applyFont="1" applyAlignment="1">
      <alignment horizontal="center" vertical="top" wrapText="1"/>
    </xf>
    <xf numFmtId="168" fontId="0" fillId="5" borderId="0" xfId="0" applyNumberFormat="1" applyFill="1"/>
    <xf numFmtId="169" fontId="0" fillId="0" borderId="38" xfId="3" applyNumberFormat="1" applyFont="1" applyBorder="1"/>
    <xf numFmtId="169" fontId="0" fillId="0" borderId="25" xfId="0" applyNumberFormat="1" applyBorder="1"/>
    <xf numFmtId="169" fontId="0" fillId="0" borderId="29" xfId="0" applyNumberFormat="1" applyBorder="1"/>
    <xf numFmtId="169" fontId="0" fillId="0" borderId="39" xfId="3" applyNumberFormat="1" applyFont="1" applyBorder="1"/>
    <xf numFmtId="169" fontId="3" fillId="0" borderId="58" xfId="0" applyNumberFormat="1" applyFont="1" applyBorder="1"/>
    <xf numFmtId="169" fontId="0" fillId="0" borderId="53" xfId="3" applyNumberFormat="1" applyFont="1" applyBorder="1"/>
    <xf numFmtId="169" fontId="0" fillId="0" borderId="9" xfId="3" applyNumberFormat="1" applyFont="1" applyBorder="1"/>
    <xf numFmtId="169" fontId="0" fillId="0" borderId="13" xfId="3" applyNumberFormat="1" applyFont="1" applyBorder="1"/>
    <xf numFmtId="169" fontId="0" fillId="0" borderId="56" xfId="3" applyNumberFormat="1" applyFont="1" applyBorder="1"/>
  </cellXfs>
  <cellStyles count="4">
    <cellStyle name="Comma" xfId="3" builtinId="3"/>
    <cellStyle name="Hyperlink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J43"/>
  <sheetViews>
    <sheetView view="pageBreakPreview" zoomScaleNormal="115" zoomScaleSheetLayoutView="100" workbookViewId="0"/>
  </sheetViews>
  <sheetFormatPr defaultColWidth="11.453125" defaultRowHeight="12.5" x14ac:dyDescent="0.25"/>
  <cols>
    <col min="1" max="1" width="11.453125" style="14"/>
    <col min="2" max="2" width="3" style="69" bestFit="1" customWidth="1"/>
    <col min="3" max="3" width="63" style="14" customWidth="1"/>
    <col min="4" max="16" width="11.453125" style="14"/>
    <col min="17" max="19" width="11.453125" style="14" customWidth="1"/>
    <col min="20" max="21" width="11.453125" style="14"/>
    <col min="22" max="22" width="8" style="14" bestFit="1" customWidth="1"/>
    <col min="23" max="23" width="8.81640625" style="14" bestFit="1" customWidth="1"/>
    <col min="24" max="35" width="11.453125" style="14"/>
    <col min="36" max="36" width="2.81640625" style="14" customWidth="1"/>
    <col min="37" max="16384" width="11.453125" style="14"/>
  </cols>
  <sheetData>
    <row r="2" spans="2:36" x14ac:dyDescent="0.25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7"/>
    </row>
    <row r="3" spans="2:36" ht="37.5" customHeight="1" thickBot="1" x14ac:dyDescent="0.3">
      <c r="B3" s="78"/>
      <c r="C3" s="122" t="s">
        <v>0</v>
      </c>
      <c r="D3" s="122"/>
      <c r="AJ3" s="79"/>
    </row>
    <row r="4" spans="2:36" x14ac:dyDescent="0.25">
      <c r="B4" s="78"/>
      <c r="D4" s="61" t="s">
        <v>1</v>
      </c>
      <c r="E4" s="41"/>
      <c r="F4" s="59"/>
      <c r="G4" s="42"/>
      <c r="AJ4" s="79"/>
    </row>
    <row r="5" spans="2:36" ht="13" thickBot="1" x14ac:dyDescent="0.3">
      <c r="B5" s="78"/>
      <c r="D5" s="62" t="s">
        <v>2</v>
      </c>
      <c r="E5" s="60"/>
      <c r="F5" s="60"/>
      <c r="G5" s="43"/>
      <c r="AJ5" s="79"/>
    </row>
    <row r="6" spans="2:36" x14ac:dyDescent="0.25">
      <c r="B6" s="78"/>
      <c r="AJ6" s="79"/>
    </row>
    <row r="7" spans="2:36" x14ac:dyDescent="0.25">
      <c r="B7" s="78"/>
      <c r="D7" s="125" t="s">
        <v>3</v>
      </c>
      <c r="E7" s="134"/>
      <c r="F7" s="135" t="s">
        <v>4</v>
      </c>
      <c r="G7" s="135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7" t="s">
        <v>5</v>
      </c>
      <c r="U7" s="137"/>
      <c r="V7" s="129" t="s">
        <v>6</v>
      </c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1"/>
      <c r="AJ7" s="79"/>
    </row>
    <row r="8" spans="2:36" ht="22.5" customHeight="1" x14ac:dyDescent="0.25">
      <c r="B8" s="78"/>
      <c r="D8" s="134"/>
      <c r="E8" s="134"/>
      <c r="F8" s="123" t="s">
        <v>7</v>
      </c>
      <c r="G8" s="125"/>
      <c r="H8" s="123" t="s">
        <v>8</v>
      </c>
      <c r="I8" s="125"/>
      <c r="J8" s="123" t="s">
        <v>9</v>
      </c>
      <c r="K8" s="125"/>
      <c r="L8" s="123" t="s">
        <v>10</v>
      </c>
      <c r="M8" s="125"/>
      <c r="N8" s="132" t="s">
        <v>221</v>
      </c>
      <c r="O8" s="133"/>
      <c r="P8" s="126" t="s">
        <v>11</v>
      </c>
      <c r="Q8" s="125"/>
      <c r="R8" s="123" t="s">
        <v>12</v>
      </c>
      <c r="S8" s="125"/>
      <c r="T8" s="123" t="s">
        <v>13</v>
      </c>
      <c r="U8" s="125"/>
      <c r="V8" s="127" t="s">
        <v>14</v>
      </c>
      <c r="W8" s="128"/>
      <c r="X8" s="123" t="s">
        <v>15</v>
      </c>
      <c r="Y8" s="125"/>
      <c r="Z8" s="123" t="s">
        <v>16</v>
      </c>
      <c r="AA8" s="125"/>
      <c r="AB8" s="126" t="s">
        <v>17</v>
      </c>
      <c r="AC8" s="125"/>
      <c r="AD8" s="123" t="s">
        <v>18</v>
      </c>
      <c r="AE8" s="125"/>
      <c r="AF8" s="127" t="s">
        <v>19</v>
      </c>
      <c r="AG8" s="128"/>
      <c r="AH8" s="123" t="s">
        <v>20</v>
      </c>
      <c r="AI8" s="124"/>
      <c r="AJ8" s="79"/>
    </row>
    <row r="9" spans="2:36" ht="25" x14ac:dyDescent="0.25">
      <c r="B9" s="78"/>
      <c r="D9" s="63" t="s">
        <v>226</v>
      </c>
      <c r="E9" s="63" t="s">
        <v>21</v>
      </c>
      <c r="F9" s="63" t="s">
        <v>226</v>
      </c>
      <c r="G9" s="63" t="s">
        <v>22</v>
      </c>
      <c r="H9" s="63" t="s">
        <v>226</v>
      </c>
      <c r="I9" s="63" t="s">
        <v>23</v>
      </c>
      <c r="J9" s="63" t="s">
        <v>226</v>
      </c>
      <c r="K9" s="63" t="s">
        <v>24</v>
      </c>
      <c r="L9" s="63" t="s">
        <v>226</v>
      </c>
      <c r="M9" s="63" t="s">
        <v>25</v>
      </c>
      <c r="N9" s="63" t="s">
        <v>226</v>
      </c>
      <c r="O9" s="63" t="s">
        <v>26</v>
      </c>
      <c r="P9" s="63" t="s">
        <v>226</v>
      </c>
      <c r="Q9" s="63" t="s">
        <v>27</v>
      </c>
      <c r="R9" s="63" t="s">
        <v>226</v>
      </c>
      <c r="S9" s="63" t="s">
        <v>28</v>
      </c>
      <c r="T9" s="63" t="s">
        <v>226</v>
      </c>
      <c r="U9" s="63" t="s">
        <v>29</v>
      </c>
      <c r="V9" s="63" t="s">
        <v>226</v>
      </c>
      <c r="W9" s="63" t="s">
        <v>30</v>
      </c>
      <c r="X9" s="63" t="s">
        <v>226</v>
      </c>
      <c r="Y9" s="63" t="s">
        <v>31</v>
      </c>
      <c r="Z9" s="63" t="s">
        <v>226</v>
      </c>
      <c r="AA9" s="63" t="s">
        <v>32</v>
      </c>
      <c r="AB9" s="63" t="s">
        <v>226</v>
      </c>
      <c r="AC9" s="63" t="s">
        <v>33</v>
      </c>
      <c r="AD9" s="63" t="s">
        <v>226</v>
      </c>
      <c r="AE9" s="63" t="s">
        <v>34</v>
      </c>
      <c r="AF9" s="63" t="s">
        <v>226</v>
      </c>
      <c r="AG9" s="63" t="s">
        <v>35</v>
      </c>
      <c r="AH9" s="63" t="s">
        <v>226</v>
      </c>
      <c r="AI9" s="52" t="s">
        <v>36</v>
      </c>
      <c r="AJ9" s="79"/>
    </row>
    <row r="10" spans="2:36" x14ac:dyDescent="0.25">
      <c r="B10" s="80">
        <v>1</v>
      </c>
      <c r="C10" s="71" t="s">
        <v>37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79"/>
    </row>
    <row r="11" spans="2:36" x14ac:dyDescent="0.25">
      <c r="B11" s="80">
        <v>2</v>
      </c>
      <c r="C11" s="71" t="s">
        <v>38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79"/>
    </row>
    <row r="12" spans="2:36" x14ac:dyDescent="0.25">
      <c r="B12" s="80">
        <v>3</v>
      </c>
      <c r="C12" s="71" t="s">
        <v>39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79"/>
    </row>
    <row r="13" spans="2:36" x14ac:dyDescent="0.25">
      <c r="B13" s="80">
        <v>4</v>
      </c>
      <c r="C13" s="71" t="s">
        <v>40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79"/>
    </row>
    <row r="14" spans="2:36" x14ac:dyDescent="0.25">
      <c r="B14" s="80">
        <v>5</v>
      </c>
      <c r="C14" s="71" t="s">
        <v>41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79"/>
    </row>
    <row r="15" spans="2:36" x14ac:dyDescent="0.25">
      <c r="B15" s="80">
        <v>6</v>
      </c>
      <c r="C15" s="71" t="s">
        <v>42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79"/>
    </row>
    <row r="16" spans="2:36" x14ac:dyDescent="0.25">
      <c r="B16" s="80">
        <v>7</v>
      </c>
      <c r="C16" s="71" t="s">
        <v>43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79"/>
    </row>
    <row r="17" spans="2:36" ht="13" x14ac:dyDescent="0.3">
      <c r="B17" s="80">
        <v>8</v>
      </c>
      <c r="C17" s="70" t="s">
        <v>44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79"/>
    </row>
    <row r="18" spans="2:36" x14ac:dyDescent="0.25">
      <c r="B18" s="80">
        <v>9</v>
      </c>
      <c r="C18" s="71" t="s">
        <v>45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79"/>
    </row>
    <row r="19" spans="2:36" x14ac:dyDescent="0.25">
      <c r="B19" s="80">
        <v>10</v>
      </c>
      <c r="C19" s="71" t="s">
        <v>46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79"/>
    </row>
    <row r="20" spans="2:36" x14ac:dyDescent="0.25">
      <c r="B20" s="80">
        <v>11</v>
      </c>
      <c r="C20" s="71" t="s">
        <v>47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79"/>
    </row>
    <row r="21" spans="2:36" x14ac:dyDescent="0.25">
      <c r="B21" s="80">
        <v>12</v>
      </c>
      <c r="C21" s="71" t="s">
        <v>48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79"/>
    </row>
    <row r="22" spans="2:36" x14ac:dyDescent="0.25">
      <c r="B22" s="80">
        <v>13</v>
      </c>
      <c r="C22" s="71" t="s">
        <v>49</v>
      </c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79"/>
    </row>
    <row r="23" spans="2:36" ht="13" x14ac:dyDescent="0.3">
      <c r="B23" s="80">
        <v>14</v>
      </c>
      <c r="C23" s="70" t="s">
        <v>50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79"/>
    </row>
    <row r="24" spans="2:36" x14ac:dyDescent="0.25">
      <c r="B24" s="80">
        <v>15</v>
      </c>
      <c r="C24" s="71" t="s">
        <v>51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79"/>
    </row>
    <row r="25" spans="2:36" x14ac:dyDescent="0.25">
      <c r="B25" s="80">
        <v>16</v>
      </c>
      <c r="C25" s="71" t="s">
        <v>52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79"/>
    </row>
    <row r="26" spans="2:36" x14ac:dyDescent="0.25">
      <c r="B26" s="80">
        <v>17</v>
      </c>
      <c r="C26" s="71" t="s">
        <v>53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79"/>
    </row>
    <row r="27" spans="2:36" x14ac:dyDescent="0.25">
      <c r="B27" s="80">
        <v>18</v>
      </c>
      <c r="C27" s="71" t="s">
        <v>54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79"/>
    </row>
    <row r="28" spans="2:36" ht="26" x14ac:dyDescent="0.3">
      <c r="B28" s="80">
        <v>19</v>
      </c>
      <c r="C28" s="70" t="s">
        <v>55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79"/>
    </row>
    <row r="29" spans="2:36" x14ac:dyDescent="0.25">
      <c r="B29" s="80">
        <v>20</v>
      </c>
      <c r="C29" s="71" t="s">
        <v>56</v>
      </c>
      <c r="D29" s="2"/>
      <c r="E29" s="2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79"/>
    </row>
    <row r="30" spans="2:36" x14ac:dyDescent="0.25">
      <c r="B30" s="80">
        <v>21</v>
      </c>
      <c r="C30" s="71" t="s">
        <v>57</v>
      </c>
      <c r="D30" s="2"/>
      <c r="E30" s="2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79"/>
    </row>
    <row r="31" spans="2:36" ht="13" x14ac:dyDescent="0.3">
      <c r="B31" s="80">
        <v>22</v>
      </c>
      <c r="C31" s="70" t="s">
        <v>58</v>
      </c>
      <c r="D31" s="2"/>
      <c r="E31" s="2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79"/>
    </row>
    <row r="32" spans="2:36" x14ac:dyDescent="0.25">
      <c r="B32" s="80">
        <v>23</v>
      </c>
      <c r="C32" s="71" t="s">
        <v>59</v>
      </c>
      <c r="D32" s="2"/>
      <c r="E32" s="2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79"/>
    </row>
    <row r="33" spans="2:36" x14ac:dyDescent="0.25">
      <c r="B33" s="80">
        <v>24</v>
      </c>
      <c r="C33" s="71" t="s">
        <v>60</v>
      </c>
      <c r="D33" s="2"/>
      <c r="E33" s="2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79"/>
    </row>
    <row r="34" spans="2:36" x14ac:dyDescent="0.25">
      <c r="B34" s="80">
        <v>25</v>
      </c>
      <c r="C34" s="71" t="s">
        <v>61</v>
      </c>
      <c r="D34" s="2"/>
      <c r="E34" s="2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79"/>
    </row>
    <row r="35" spans="2:36" ht="13" x14ac:dyDescent="0.3">
      <c r="B35" s="80">
        <v>26</v>
      </c>
      <c r="C35" s="70" t="s">
        <v>62</v>
      </c>
      <c r="D35" s="2"/>
      <c r="E35" s="2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79"/>
    </row>
    <row r="36" spans="2:36" x14ac:dyDescent="0.25">
      <c r="B36" s="80">
        <v>27</v>
      </c>
      <c r="C36" s="71" t="s">
        <v>63</v>
      </c>
      <c r="D36" s="2"/>
      <c r="E36" s="2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79"/>
    </row>
    <row r="37" spans="2:36" x14ac:dyDescent="0.25">
      <c r="B37" s="80">
        <v>28</v>
      </c>
      <c r="C37" s="71" t="s">
        <v>64</v>
      </c>
      <c r="D37" s="2"/>
      <c r="E37" s="2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79"/>
    </row>
    <row r="38" spans="2:36" x14ac:dyDescent="0.25">
      <c r="B38" s="80">
        <v>29</v>
      </c>
      <c r="C38" s="71" t="s">
        <v>65</v>
      </c>
      <c r="D38" s="2"/>
      <c r="E38" s="2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79"/>
    </row>
    <row r="39" spans="2:36" x14ac:dyDescent="0.25">
      <c r="B39" s="80">
        <v>30</v>
      </c>
      <c r="C39" s="71" t="s">
        <v>66</v>
      </c>
      <c r="D39" s="2"/>
      <c r="E39" s="2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79"/>
    </row>
    <row r="40" spans="2:36" ht="13" x14ac:dyDescent="0.3">
      <c r="B40" s="80">
        <v>31</v>
      </c>
      <c r="C40" s="70" t="s">
        <v>67</v>
      </c>
      <c r="D40" s="2"/>
      <c r="E40" s="2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79"/>
    </row>
    <row r="41" spans="2:36" x14ac:dyDescent="0.25">
      <c r="B41" s="80">
        <v>32</v>
      </c>
      <c r="C41" s="71" t="s">
        <v>68</v>
      </c>
      <c r="D41" s="2"/>
      <c r="E41" s="2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79"/>
    </row>
    <row r="42" spans="2:36" ht="13" x14ac:dyDescent="0.3">
      <c r="B42" s="80">
        <v>33</v>
      </c>
      <c r="C42" s="70" t="s">
        <v>69</v>
      </c>
      <c r="D42" s="2"/>
      <c r="E42" s="2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79"/>
    </row>
    <row r="43" spans="2:36" x14ac:dyDescent="0.25">
      <c r="B43" s="81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3"/>
    </row>
  </sheetData>
  <mergeCells count="20">
    <mergeCell ref="N8:O8"/>
    <mergeCell ref="P8:Q8"/>
    <mergeCell ref="R8:S8"/>
    <mergeCell ref="T8:U8"/>
    <mergeCell ref="C3:D3"/>
    <mergeCell ref="D7:E8"/>
    <mergeCell ref="F7:S7"/>
    <mergeCell ref="T7:U7"/>
    <mergeCell ref="F8:G8"/>
    <mergeCell ref="H8:I8"/>
    <mergeCell ref="J8:K8"/>
    <mergeCell ref="L8:M8"/>
    <mergeCell ref="Z8:AA8"/>
    <mergeCell ref="V8:W8"/>
    <mergeCell ref="AF8:AG8"/>
    <mergeCell ref="V7:AI7"/>
    <mergeCell ref="AB8:AC8"/>
    <mergeCell ref="AD8:AE8"/>
    <mergeCell ref="AH8:AI8"/>
    <mergeCell ref="X8:Y8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8" scale="78" orientation="landscape" horizontalDpi="300" verticalDpi="300" r:id="rId1"/>
  <colBreaks count="2" manualBreakCount="2">
    <brk id="1" max="1048575" man="1"/>
    <brk id="19" min="1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J43"/>
  <sheetViews>
    <sheetView view="pageBreakPreview" zoomScaleNormal="115" zoomScaleSheetLayoutView="100" workbookViewId="0">
      <selection activeCell="C39" sqref="C39"/>
    </sheetView>
  </sheetViews>
  <sheetFormatPr defaultColWidth="11.453125" defaultRowHeight="12.5" x14ac:dyDescent="0.25"/>
  <cols>
    <col min="1" max="1" width="11.453125" style="14"/>
    <col min="2" max="2" width="3" style="69" bestFit="1" customWidth="1"/>
    <col min="3" max="3" width="63.1796875" style="64" customWidth="1"/>
    <col min="4" max="4" width="12.1796875" style="14" customWidth="1"/>
    <col min="5" max="17" width="11.453125" style="14"/>
    <col min="18" max="18" width="3.1796875" style="14" customWidth="1"/>
    <col min="19" max="16384" width="11.453125" style="14"/>
  </cols>
  <sheetData>
    <row r="2" spans="2:36" x14ac:dyDescent="0.25">
      <c r="B2" s="75"/>
      <c r="C2" s="92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93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7"/>
    </row>
    <row r="3" spans="2:36" ht="37.5" customHeight="1" thickBot="1" x14ac:dyDescent="0.3">
      <c r="B3" s="78"/>
      <c r="C3" s="122" t="s">
        <v>225</v>
      </c>
      <c r="D3" s="122"/>
      <c r="E3" s="122"/>
      <c r="R3" s="55"/>
      <c r="AJ3" s="79"/>
    </row>
    <row r="4" spans="2:36" x14ac:dyDescent="0.25">
      <c r="B4" s="78"/>
      <c r="D4" s="61" t="s">
        <v>70</v>
      </c>
      <c r="E4" s="59"/>
      <c r="F4" s="59"/>
      <c r="G4" s="42"/>
      <c r="R4" s="55"/>
      <c r="AJ4" s="79"/>
    </row>
    <row r="5" spans="2:36" ht="13" thickBot="1" x14ac:dyDescent="0.3">
      <c r="B5" s="78"/>
      <c r="D5" s="62" t="s">
        <v>71</v>
      </c>
      <c r="E5" s="60"/>
      <c r="F5" s="60"/>
      <c r="G5" s="43"/>
      <c r="R5" s="55"/>
      <c r="AJ5" s="79"/>
    </row>
    <row r="6" spans="2:36" x14ac:dyDescent="0.25">
      <c r="B6" s="78"/>
      <c r="R6" s="55"/>
      <c r="AJ6" s="79"/>
    </row>
    <row r="7" spans="2:36" x14ac:dyDescent="0.25">
      <c r="B7" s="78"/>
      <c r="D7" s="125" t="s">
        <v>72</v>
      </c>
      <c r="E7" s="134"/>
      <c r="F7" s="137" t="s">
        <v>73</v>
      </c>
      <c r="G7" s="137"/>
      <c r="H7" s="137"/>
      <c r="I7" s="137"/>
      <c r="J7" s="137"/>
      <c r="K7" s="137"/>
      <c r="L7" s="137"/>
      <c r="M7" s="137"/>
      <c r="N7" s="124"/>
      <c r="O7" s="124"/>
      <c r="P7" s="137" t="s">
        <v>74</v>
      </c>
      <c r="Q7" s="137"/>
      <c r="R7" s="55"/>
      <c r="AJ7" s="79"/>
    </row>
    <row r="8" spans="2:36" ht="27" customHeight="1" x14ac:dyDescent="0.25">
      <c r="B8" s="78"/>
      <c r="D8" s="134"/>
      <c r="E8" s="134"/>
      <c r="F8" s="123" t="s">
        <v>75</v>
      </c>
      <c r="G8" s="123"/>
      <c r="H8" s="123" t="s">
        <v>76</v>
      </c>
      <c r="I8" s="123"/>
      <c r="J8" s="138" t="s">
        <v>77</v>
      </c>
      <c r="K8" s="139"/>
      <c r="L8" s="126" t="s">
        <v>78</v>
      </c>
      <c r="M8" s="126"/>
      <c r="N8" s="123" t="s">
        <v>79</v>
      </c>
      <c r="O8" s="123"/>
      <c r="P8" s="125" t="s">
        <v>80</v>
      </c>
      <c r="Q8" s="125"/>
      <c r="R8" s="55"/>
      <c r="AJ8" s="79"/>
    </row>
    <row r="9" spans="2:36" ht="25" x14ac:dyDescent="0.25">
      <c r="B9" s="78"/>
      <c r="D9" s="72" t="s">
        <v>226</v>
      </c>
      <c r="E9" s="35" t="s">
        <v>81</v>
      </c>
      <c r="F9" s="35" t="s">
        <v>226</v>
      </c>
      <c r="G9" s="35" t="s">
        <v>82</v>
      </c>
      <c r="H9" s="35" t="s">
        <v>226</v>
      </c>
      <c r="I9" s="35" t="s">
        <v>83</v>
      </c>
      <c r="J9" s="35" t="s">
        <v>226</v>
      </c>
      <c r="K9" s="35" t="s">
        <v>84</v>
      </c>
      <c r="L9" s="35" t="s">
        <v>226</v>
      </c>
      <c r="M9" s="35" t="s">
        <v>85</v>
      </c>
      <c r="N9" s="35" t="s">
        <v>226</v>
      </c>
      <c r="O9" s="35" t="s">
        <v>86</v>
      </c>
      <c r="P9" s="35" t="s">
        <v>226</v>
      </c>
      <c r="Q9" s="35" t="s">
        <v>87</v>
      </c>
      <c r="R9" s="55"/>
      <c r="AJ9" s="79"/>
    </row>
    <row r="10" spans="2:36" x14ac:dyDescent="0.25">
      <c r="B10" s="80">
        <v>1</v>
      </c>
      <c r="C10" s="66" t="s">
        <v>88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55"/>
      <c r="AJ10" s="79"/>
    </row>
    <row r="11" spans="2:36" x14ac:dyDescent="0.25">
      <c r="B11" s="80">
        <v>2</v>
      </c>
      <c r="C11" s="66" t="s">
        <v>89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55"/>
      <c r="AJ11" s="79"/>
    </row>
    <row r="12" spans="2:36" x14ac:dyDescent="0.25">
      <c r="B12" s="80">
        <v>3</v>
      </c>
      <c r="C12" s="66" t="s">
        <v>90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55"/>
      <c r="AJ12" s="79"/>
    </row>
    <row r="13" spans="2:36" x14ac:dyDescent="0.25">
      <c r="B13" s="80">
        <v>4</v>
      </c>
      <c r="C13" s="66" t="s">
        <v>91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55"/>
      <c r="AJ13" s="79"/>
    </row>
    <row r="14" spans="2:36" x14ac:dyDescent="0.25">
      <c r="B14" s="80">
        <v>5</v>
      </c>
      <c r="C14" s="66" t="s">
        <v>92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55"/>
      <c r="AJ14" s="79"/>
    </row>
    <row r="15" spans="2:36" x14ac:dyDescent="0.25">
      <c r="B15" s="80">
        <v>6</v>
      </c>
      <c r="C15" s="66" t="s">
        <v>93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55"/>
      <c r="AJ15" s="79"/>
    </row>
    <row r="16" spans="2:36" x14ac:dyDescent="0.25">
      <c r="B16" s="80">
        <v>7</v>
      </c>
      <c r="C16" s="66" t="s">
        <v>94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55"/>
      <c r="AJ16" s="79"/>
    </row>
    <row r="17" spans="2:36" ht="13" x14ac:dyDescent="0.3">
      <c r="B17" s="80">
        <v>8</v>
      </c>
      <c r="C17" s="67" t="s">
        <v>95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55"/>
      <c r="AJ17" s="79"/>
    </row>
    <row r="18" spans="2:36" x14ac:dyDescent="0.25">
      <c r="B18" s="80">
        <v>9</v>
      </c>
      <c r="C18" s="66" t="s">
        <v>96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55"/>
      <c r="AJ18" s="79"/>
    </row>
    <row r="19" spans="2:36" x14ac:dyDescent="0.25">
      <c r="B19" s="80">
        <v>10</v>
      </c>
      <c r="C19" s="66" t="s">
        <v>97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55"/>
      <c r="AJ19" s="79"/>
    </row>
    <row r="20" spans="2:36" x14ac:dyDescent="0.25">
      <c r="B20" s="80">
        <v>11</v>
      </c>
      <c r="C20" s="66" t="s">
        <v>98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55"/>
      <c r="AJ20" s="79"/>
    </row>
    <row r="21" spans="2:36" x14ac:dyDescent="0.25">
      <c r="B21" s="80">
        <v>12</v>
      </c>
      <c r="C21" s="66" t="s">
        <v>99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55"/>
      <c r="AJ21" s="79"/>
    </row>
    <row r="22" spans="2:36" x14ac:dyDescent="0.25">
      <c r="B22" s="80">
        <v>13</v>
      </c>
      <c r="C22" s="66" t="s">
        <v>100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55"/>
      <c r="AJ22" s="79"/>
    </row>
    <row r="23" spans="2:36" ht="27.75" customHeight="1" x14ac:dyDescent="0.3">
      <c r="B23" s="80">
        <v>14</v>
      </c>
      <c r="C23" s="67" t="s">
        <v>241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55"/>
      <c r="AJ23" s="79"/>
    </row>
    <row r="24" spans="2:36" x14ac:dyDescent="0.25">
      <c r="B24" s="80">
        <v>15</v>
      </c>
      <c r="C24" s="66" t="s">
        <v>101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55"/>
      <c r="AJ24" s="79"/>
    </row>
    <row r="25" spans="2:36" x14ac:dyDescent="0.25">
      <c r="B25" s="80">
        <v>16</v>
      </c>
      <c r="C25" s="66" t="s">
        <v>102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55"/>
      <c r="AJ25" s="79"/>
    </row>
    <row r="26" spans="2:36" x14ac:dyDescent="0.25">
      <c r="B26" s="80">
        <v>17</v>
      </c>
      <c r="C26" s="66" t="s">
        <v>103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55"/>
      <c r="AJ26" s="79"/>
    </row>
    <row r="27" spans="2:36" x14ac:dyDescent="0.25">
      <c r="B27" s="80">
        <v>18</v>
      </c>
      <c r="C27" s="66" t="s">
        <v>104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55"/>
      <c r="AJ27" s="79"/>
    </row>
    <row r="28" spans="2:36" ht="26" x14ac:dyDescent="0.3">
      <c r="B28" s="80">
        <v>19</v>
      </c>
      <c r="C28" s="67" t="s">
        <v>105</v>
      </c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55"/>
      <c r="AJ28" s="79"/>
    </row>
    <row r="29" spans="2:36" x14ac:dyDescent="0.25">
      <c r="B29" s="80">
        <v>20</v>
      </c>
      <c r="C29" s="66" t="s">
        <v>106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55"/>
      <c r="AJ29" s="79"/>
    </row>
    <row r="30" spans="2:36" x14ac:dyDescent="0.25">
      <c r="B30" s="80">
        <v>21</v>
      </c>
      <c r="C30" s="66" t="s">
        <v>107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55"/>
      <c r="AJ30" s="79"/>
    </row>
    <row r="31" spans="2:36" ht="13" x14ac:dyDescent="0.3">
      <c r="B31" s="80">
        <v>22</v>
      </c>
      <c r="C31" s="67" t="s">
        <v>108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55"/>
      <c r="AJ31" s="79"/>
    </row>
    <row r="32" spans="2:36" x14ac:dyDescent="0.25">
      <c r="B32" s="80">
        <v>23</v>
      </c>
      <c r="C32" s="66" t="s">
        <v>109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55"/>
      <c r="AJ32" s="79"/>
    </row>
    <row r="33" spans="2:36" x14ac:dyDescent="0.25">
      <c r="B33" s="80">
        <v>24</v>
      </c>
      <c r="C33" s="66" t="s">
        <v>110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55"/>
      <c r="AJ33" s="79"/>
    </row>
    <row r="34" spans="2:36" x14ac:dyDescent="0.25">
      <c r="B34" s="80">
        <v>25</v>
      </c>
      <c r="C34" s="66" t="s">
        <v>111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55"/>
      <c r="AJ34" s="79"/>
    </row>
    <row r="35" spans="2:36" ht="13" x14ac:dyDescent="0.3">
      <c r="B35" s="80">
        <v>26</v>
      </c>
      <c r="C35" s="67" t="s">
        <v>112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55"/>
      <c r="AJ35" s="79"/>
    </row>
    <row r="36" spans="2:36" x14ac:dyDescent="0.25">
      <c r="B36" s="80">
        <v>27</v>
      </c>
      <c r="C36" s="66" t="s">
        <v>113</v>
      </c>
      <c r="D36" s="2"/>
      <c r="E36" s="2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55"/>
      <c r="AJ36" s="79"/>
    </row>
    <row r="37" spans="2:36" x14ac:dyDescent="0.25">
      <c r="B37" s="80">
        <v>28</v>
      </c>
      <c r="C37" s="66" t="s">
        <v>114</v>
      </c>
      <c r="D37" s="2"/>
      <c r="E37" s="2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55"/>
      <c r="AJ37" s="79"/>
    </row>
    <row r="38" spans="2:36" x14ac:dyDescent="0.25">
      <c r="B38" s="80">
        <v>29</v>
      </c>
      <c r="C38" s="66" t="s">
        <v>115</v>
      </c>
      <c r="D38" s="2"/>
      <c r="E38" s="2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55"/>
      <c r="AJ38" s="79"/>
    </row>
    <row r="39" spans="2:36" x14ac:dyDescent="0.25">
      <c r="B39" s="80">
        <v>30</v>
      </c>
      <c r="C39" s="66" t="s">
        <v>116</v>
      </c>
      <c r="D39" s="2"/>
      <c r="E39" s="2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55"/>
      <c r="AJ39" s="79"/>
    </row>
    <row r="40" spans="2:36" ht="13" x14ac:dyDescent="0.3">
      <c r="B40" s="80">
        <v>31</v>
      </c>
      <c r="C40" s="67" t="s">
        <v>117</v>
      </c>
      <c r="D40" s="2"/>
      <c r="E40" s="2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55"/>
      <c r="AJ40" s="79"/>
    </row>
    <row r="41" spans="2:36" x14ac:dyDescent="0.25">
      <c r="B41" s="80">
        <v>32</v>
      </c>
      <c r="C41" s="66" t="s">
        <v>118</v>
      </c>
      <c r="D41" s="2"/>
      <c r="E41" s="2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55"/>
      <c r="AJ41" s="79"/>
    </row>
    <row r="42" spans="2:36" ht="13" x14ac:dyDescent="0.3">
      <c r="B42" s="80">
        <v>33</v>
      </c>
      <c r="C42" s="67" t="s">
        <v>119</v>
      </c>
      <c r="D42" s="2"/>
      <c r="E42" s="2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55"/>
      <c r="AJ42" s="79"/>
    </row>
    <row r="43" spans="2:36" x14ac:dyDescent="0.25">
      <c r="B43" s="81"/>
      <c r="C43" s="95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96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3"/>
    </row>
  </sheetData>
  <mergeCells count="10">
    <mergeCell ref="C3:E3"/>
    <mergeCell ref="D7:E8"/>
    <mergeCell ref="F7:O7"/>
    <mergeCell ref="P7:Q7"/>
    <mergeCell ref="F8:G8"/>
    <mergeCell ref="H8:I8"/>
    <mergeCell ref="J8:K8"/>
    <mergeCell ref="L8:M8"/>
    <mergeCell ref="N8:O8"/>
    <mergeCell ref="P8:Q8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58" orientation="landscape" horizontalDpi="300" verticalDpi="300" r:id="rId1"/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J43"/>
  <sheetViews>
    <sheetView view="pageBreakPreview" topLeftCell="C1" zoomScaleNormal="100" zoomScaleSheetLayoutView="100" workbookViewId="0">
      <selection activeCell="O16" activeCellId="1" sqref="O27 O16"/>
    </sheetView>
  </sheetViews>
  <sheetFormatPr defaultColWidth="11.453125" defaultRowHeight="12.5" x14ac:dyDescent="0.25"/>
  <cols>
    <col min="1" max="1" width="4.54296875" style="14" customWidth="1"/>
    <col min="2" max="2" width="3" style="69" bestFit="1" customWidth="1"/>
    <col min="3" max="3" width="65.26953125" style="64" customWidth="1"/>
    <col min="4" max="7" width="11.453125" style="14" customWidth="1"/>
    <col min="8" max="19" width="11.453125" style="14"/>
    <col min="20" max="20" width="3" style="14" customWidth="1"/>
    <col min="21" max="16384" width="11.453125" style="14"/>
  </cols>
  <sheetData>
    <row r="2" spans="2:36" x14ac:dyDescent="0.25">
      <c r="B2" s="75"/>
      <c r="C2" s="92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93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7"/>
    </row>
    <row r="3" spans="2:36" ht="37.5" customHeight="1" thickBot="1" x14ac:dyDescent="0.4">
      <c r="B3" s="78"/>
      <c r="C3" s="122" t="s">
        <v>242</v>
      </c>
      <c r="D3" s="122"/>
      <c r="E3" s="53"/>
      <c r="F3" s="53"/>
      <c r="G3" s="53"/>
      <c r="T3" s="55"/>
      <c r="AJ3" s="79"/>
    </row>
    <row r="4" spans="2:36" ht="15.5" x14ac:dyDescent="0.35">
      <c r="B4" s="78"/>
      <c r="C4" s="65"/>
      <c r="D4" s="61" t="s">
        <v>120</v>
      </c>
      <c r="E4" s="41"/>
      <c r="F4" s="59"/>
      <c r="G4" s="42"/>
      <c r="T4" s="55"/>
      <c r="AJ4" s="79"/>
    </row>
    <row r="5" spans="2:36" ht="16" thickBot="1" x14ac:dyDescent="0.4">
      <c r="B5" s="78"/>
      <c r="C5" s="65"/>
      <c r="D5" s="62" t="s">
        <v>121</v>
      </c>
      <c r="E5" s="60"/>
      <c r="F5" s="60"/>
      <c r="G5" s="43"/>
      <c r="T5" s="55"/>
      <c r="AJ5" s="79"/>
    </row>
    <row r="6" spans="2:36" ht="15.5" x14ac:dyDescent="0.35">
      <c r="B6" s="78"/>
      <c r="C6" s="65"/>
      <c r="T6" s="55"/>
      <c r="AJ6" s="79"/>
    </row>
    <row r="7" spans="2:36" ht="29.25" customHeight="1" x14ac:dyDescent="0.25">
      <c r="B7" s="78"/>
      <c r="D7" s="123" t="s">
        <v>122</v>
      </c>
      <c r="E7" s="125"/>
      <c r="F7" s="127" t="s">
        <v>123</v>
      </c>
      <c r="G7" s="128"/>
      <c r="H7" s="123" t="s">
        <v>124</v>
      </c>
      <c r="I7" s="125"/>
      <c r="J7" s="123" t="s">
        <v>125</v>
      </c>
      <c r="K7" s="125"/>
      <c r="L7" s="126" t="s">
        <v>126</v>
      </c>
      <c r="M7" s="125"/>
      <c r="N7" s="123" t="s">
        <v>127</v>
      </c>
      <c r="O7" s="125"/>
      <c r="P7" s="127" t="s">
        <v>128</v>
      </c>
      <c r="Q7" s="128"/>
      <c r="R7" s="123" t="s">
        <v>129</v>
      </c>
      <c r="S7" s="124"/>
      <c r="T7" s="55"/>
      <c r="AJ7" s="79"/>
    </row>
    <row r="8" spans="2:36" ht="25" x14ac:dyDescent="0.25">
      <c r="B8" s="78"/>
      <c r="D8" s="63" t="s">
        <v>226</v>
      </c>
      <c r="E8" s="52" t="s">
        <v>130</v>
      </c>
      <c r="F8" s="63" t="s">
        <v>226</v>
      </c>
      <c r="G8" s="52" t="s">
        <v>131</v>
      </c>
      <c r="H8" s="63" t="s">
        <v>226</v>
      </c>
      <c r="I8" s="52" t="s">
        <v>132</v>
      </c>
      <c r="J8" s="63" t="s">
        <v>226</v>
      </c>
      <c r="K8" s="52" t="s">
        <v>133</v>
      </c>
      <c r="L8" s="63" t="s">
        <v>226</v>
      </c>
      <c r="M8" s="52" t="s">
        <v>134</v>
      </c>
      <c r="N8" s="63" t="s">
        <v>226</v>
      </c>
      <c r="O8" s="52" t="s">
        <v>135</v>
      </c>
      <c r="P8" s="63" t="s">
        <v>226</v>
      </c>
      <c r="Q8" s="52" t="s">
        <v>136</v>
      </c>
      <c r="R8" s="63" t="s">
        <v>226</v>
      </c>
      <c r="S8" s="52" t="s">
        <v>137</v>
      </c>
      <c r="T8" s="55"/>
      <c r="AJ8" s="79"/>
    </row>
    <row r="9" spans="2:36" x14ac:dyDescent="0.25">
      <c r="B9" s="80">
        <v>1</v>
      </c>
      <c r="C9" s="71" t="s">
        <v>138</v>
      </c>
      <c r="D9" s="109">
        <v>265.36769500000003</v>
      </c>
      <c r="E9" s="109">
        <v>248.25532000000001</v>
      </c>
      <c r="F9" s="109">
        <v>0.83298345999999968</v>
      </c>
      <c r="G9" s="109">
        <v>0.7768485100000001</v>
      </c>
      <c r="H9" s="109"/>
      <c r="I9" s="109"/>
      <c r="J9" s="109">
        <v>64.106594659999956</v>
      </c>
      <c r="K9" s="109">
        <v>47.451508739999966</v>
      </c>
      <c r="L9" s="109">
        <v>2.0892619999999997</v>
      </c>
      <c r="M9" s="109">
        <v>3.4099570699999999</v>
      </c>
      <c r="N9" s="109">
        <v>152.69598307999976</v>
      </c>
      <c r="O9" s="109">
        <v>161.09324616000009</v>
      </c>
      <c r="P9" s="109">
        <v>26.817063150000024</v>
      </c>
      <c r="Q9" s="109">
        <v>17.385686960000019</v>
      </c>
      <c r="R9" s="109">
        <v>18.825808509999991</v>
      </c>
      <c r="S9" s="109">
        <v>18.138072889999997</v>
      </c>
      <c r="T9" s="55"/>
      <c r="U9" s="111"/>
      <c r="V9" s="111"/>
      <c r="AJ9" s="79"/>
    </row>
    <row r="10" spans="2:36" x14ac:dyDescent="0.25">
      <c r="B10" s="80">
        <v>2</v>
      </c>
      <c r="C10" s="71" t="s">
        <v>139</v>
      </c>
      <c r="D10" s="109">
        <v>-19.341656</v>
      </c>
      <c r="E10" s="109">
        <v>-55.905695999999999</v>
      </c>
      <c r="F10" s="109">
        <v>0</v>
      </c>
      <c r="G10" s="109">
        <v>0</v>
      </c>
      <c r="H10" s="109"/>
      <c r="I10" s="109"/>
      <c r="J10" s="109">
        <v>-0.37101181</v>
      </c>
      <c r="K10" s="109">
        <v>-33.56784437999999</v>
      </c>
      <c r="L10" s="109">
        <v>2.0010900000000001E-3</v>
      </c>
      <c r="M10" s="109">
        <v>0</v>
      </c>
      <c r="N10" s="109">
        <v>-18.958838360000048</v>
      </c>
      <c r="O10" s="109">
        <v>-22.317088510000055</v>
      </c>
      <c r="P10" s="109">
        <v>0</v>
      </c>
      <c r="Q10" s="109">
        <v>0</v>
      </c>
      <c r="R10" s="109">
        <v>-1.3807029999999994E-2</v>
      </c>
      <c r="S10" s="109">
        <v>-2.0763379999999998E-2</v>
      </c>
      <c r="T10" s="55"/>
      <c r="U10" s="111"/>
      <c r="V10" s="111"/>
      <c r="AJ10" s="79"/>
    </row>
    <row r="11" spans="2:36" x14ac:dyDescent="0.25">
      <c r="B11" s="80">
        <v>3</v>
      </c>
      <c r="C11" s="71" t="s">
        <v>140</v>
      </c>
      <c r="D11" s="109">
        <v>246.02603900000003</v>
      </c>
      <c r="E11" s="109">
        <f>E9+E10</f>
        <v>192.34962400000001</v>
      </c>
      <c r="F11" s="109">
        <v>0.83298345999999968</v>
      </c>
      <c r="G11" s="109">
        <f>G9+G10</f>
        <v>0.7768485100000001</v>
      </c>
      <c r="H11" s="109"/>
      <c r="I11" s="109"/>
      <c r="J11" s="109">
        <v>63.735582849999957</v>
      </c>
      <c r="K11" s="109">
        <f>K9+K10</f>
        <v>13.883664359999976</v>
      </c>
      <c r="L11" s="109">
        <v>2.0912630899999995</v>
      </c>
      <c r="M11" s="109">
        <f>M9+M10</f>
        <v>3.4099570699999999</v>
      </c>
      <c r="N11" s="109">
        <v>133.73714471999972</v>
      </c>
      <c r="O11" s="109">
        <f>O9+O10</f>
        <v>138.77615765000004</v>
      </c>
      <c r="P11" s="109">
        <v>26.817063150000024</v>
      </c>
      <c r="Q11" s="109">
        <f>Q9+Q10</f>
        <v>17.385686960000019</v>
      </c>
      <c r="R11" s="109">
        <v>18.812001479999992</v>
      </c>
      <c r="S11" s="109">
        <f>S9+S10</f>
        <v>18.117309509999998</v>
      </c>
      <c r="T11" s="55"/>
      <c r="U11" s="111"/>
      <c r="V11" s="111"/>
      <c r="AJ11" s="79"/>
    </row>
    <row r="12" spans="2:36" x14ac:dyDescent="0.25">
      <c r="B12" s="80">
        <v>4</v>
      </c>
      <c r="C12" s="71" t="s">
        <v>141</v>
      </c>
      <c r="D12" s="109">
        <v>-34.158016000000003</v>
      </c>
      <c r="E12" s="109">
        <v>-10.568958</v>
      </c>
      <c r="F12" s="109">
        <v>-4.8072000000005754E-4</v>
      </c>
      <c r="G12" s="109">
        <v>-9.9160199999999889E-3</v>
      </c>
      <c r="H12" s="109"/>
      <c r="I12" s="109"/>
      <c r="J12" s="109">
        <v>-4.3743286299999964</v>
      </c>
      <c r="K12" s="109">
        <v>2.2779138900000291</v>
      </c>
      <c r="L12" s="109">
        <v>-1.0694649999999932E-2</v>
      </c>
      <c r="M12" s="109">
        <v>-0.73739677999999997</v>
      </c>
      <c r="N12" s="109">
        <v>-22.554042680000006</v>
      </c>
      <c r="O12" s="109">
        <v>-13.835620139999998</v>
      </c>
      <c r="P12" s="109">
        <v>-6.1117820599999995</v>
      </c>
      <c r="Q12" s="109">
        <v>1.9607979400000053</v>
      </c>
      <c r="R12" s="109">
        <v>-1.1066867600000001</v>
      </c>
      <c r="S12" s="109">
        <v>-0.22473682000000056</v>
      </c>
      <c r="T12" s="55"/>
      <c r="U12" s="111"/>
      <c r="V12" s="111"/>
      <c r="AJ12" s="79"/>
    </row>
    <row r="13" spans="2:36" x14ac:dyDescent="0.25">
      <c r="B13" s="80">
        <v>5</v>
      </c>
      <c r="C13" s="71" t="s">
        <v>142</v>
      </c>
      <c r="D13" s="109">
        <v>2.996607</v>
      </c>
      <c r="E13" s="109">
        <v>4.0898009999999996</v>
      </c>
      <c r="F13" s="109">
        <v>0</v>
      </c>
      <c r="G13" s="109">
        <v>0</v>
      </c>
      <c r="H13" s="109"/>
      <c r="I13" s="109"/>
      <c r="J13" s="109">
        <v>5.907699999999955E-3</v>
      </c>
      <c r="K13" s="109">
        <v>3.2182599999999919E-3</v>
      </c>
      <c r="L13" s="109">
        <v>-2.9999999999999997E-8</v>
      </c>
      <c r="M13" s="109">
        <v>0</v>
      </c>
      <c r="N13" s="109">
        <v>2.9906995699999999</v>
      </c>
      <c r="O13" s="109">
        <v>4.0865825599999974</v>
      </c>
      <c r="P13" s="109">
        <v>0</v>
      </c>
      <c r="Q13" s="109">
        <v>0</v>
      </c>
      <c r="R13" s="109">
        <v>2.9999999999999997E-8</v>
      </c>
      <c r="S13" s="109">
        <v>-2.9999999999999997E-8</v>
      </c>
      <c r="T13" s="55"/>
      <c r="U13" s="111"/>
      <c r="V13" s="111"/>
      <c r="AJ13" s="79"/>
    </row>
    <row r="14" spans="2:36" x14ac:dyDescent="0.25">
      <c r="B14" s="80">
        <v>6</v>
      </c>
      <c r="C14" s="71" t="s">
        <v>143</v>
      </c>
      <c r="D14" s="109">
        <v>214.86463000000003</v>
      </c>
      <c r="E14" s="109">
        <f>SUM(E11:E13)</f>
        <v>185.87046699999999</v>
      </c>
      <c r="F14" s="109">
        <v>0.83250273999999957</v>
      </c>
      <c r="G14" s="109">
        <f>SUM(G11:G13)</f>
        <v>0.76693249000000008</v>
      </c>
      <c r="H14" s="109"/>
      <c r="I14" s="109"/>
      <c r="J14" s="109">
        <v>59.367161919999965</v>
      </c>
      <c r="K14" s="109">
        <f>SUM(K11:K13)</f>
        <v>16.164796510000006</v>
      </c>
      <c r="L14" s="109">
        <v>2.0805684099999997</v>
      </c>
      <c r="M14" s="109">
        <f>SUM(M11:M13)</f>
        <v>2.6725602899999998</v>
      </c>
      <c r="N14" s="109">
        <v>114.17380160999971</v>
      </c>
      <c r="O14" s="109">
        <f>SUM(O11:O13)</f>
        <v>129.02712007000005</v>
      </c>
      <c r="P14" s="109">
        <v>20.705281090000025</v>
      </c>
      <c r="Q14" s="109">
        <f>SUM(Q11:Q13)</f>
        <v>19.346484900000025</v>
      </c>
      <c r="R14" s="109">
        <v>17.705314749999992</v>
      </c>
      <c r="S14" s="109">
        <f>SUM(S11:S13)</f>
        <v>17.892572659999999</v>
      </c>
      <c r="T14" s="55"/>
      <c r="U14" s="111"/>
      <c r="V14" s="111"/>
      <c r="AJ14" s="79"/>
    </row>
    <row r="15" spans="2:36" x14ac:dyDescent="0.25">
      <c r="B15" s="80">
        <v>7</v>
      </c>
      <c r="C15" s="71" t="s">
        <v>144</v>
      </c>
      <c r="D15" s="109">
        <v>0</v>
      </c>
      <c r="E15" s="109">
        <v>0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55"/>
      <c r="U15" s="111"/>
      <c r="V15" s="111"/>
      <c r="AJ15" s="79"/>
    </row>
    <row r="16" spans="2:36" ht="13" x14ac:dyDescent="0.3">
      <c r="B16" s="80">
        <v>8</v>
      </c>
      <c r="C16" s="70" t="s">
        <v>145</v>
      </c>
      <c r="D16" s="109">
        <v>214.86463000000003</v>
      </c>
      <c r="E16" s="109">
        <f>E14+E15</f>
        <v>185.87046699999999</v>
      </c>
      <c r="F16" s="109">
        <v>0.83250273999999957</v>
      </c>
      <c r="G16" s="109">
        <f>G14+G15</f>
        <v>0.76693249000000008</v>
      </c>
      <c r="H16" s="109"/>
      <c r="I16" s="109"/>
      <c r="J16" s="109">
        <v>59.367161919999965</v>
      </c>
      <c r="K16" s="109">
        <f>K14+K15</f>
        <v>16.164796510000006</v>
      </c>
      <c r="L16" s="109">
        <v>2.0805684099999997</v>
      </c>
      <c r="M16" s="109">
        <f>M14+M15</f>
        <v>2.6725602899999998</v>
      </c>
      <c r="N16" s="109">
        <v>114.17380160999971</v>
      </c>
      <c r="O16" s="109">
        <f>O14+O15</f>
        <v>129.02712007000005</v>
      </c>
      <c r="P16" s="109">
        <v>20.705281090000025</v>
      </c>
      <c r="Q16" s="109">
        <f>Q14+Q15</f>
        <v>19.346484900000025</v>
      </c>
      <c r="R16" s="109">
        <v>17.705314749999992</v>
      </c>
      <c r="S16" s="109">
        <f>S14+S15</f>
        <v>17.892572659999999</v>
      </c>
      <c r="T16" s="55"/>
      <c r="U16" s="111"/>
      <c r="V16" s="111"/>
      <c r="AJ16" s="79"/>
    </row>
    <row r="17" spans="2:36" x14ac:dyDescent="0.25">
      <c r="B17" s="80">
        <v>9</v>
      </c>
      <c r="C17" s="71" t="s">
        <v>146</v>
      </c>
      <c r="D17" s="109">
        <v>-80.499624999999995</v>
      </c>
      <c r="E17" s="109">
        <v>-83.788576000000006</v>
      </c>
      <c r="F17" s="109">
        <v>-7.3221800000000017E-2</v>
      </c>
      <c r="G17" s="109">
        <v>-0.40444546000000026</v>
      </c>
      <c r="H17" s="109"/>
      <c r="I17" s="109"/>
      <c r="J17" s="109">
        <v>-11.537247350000005</v>
      </c>
      <c r="K17" s="109">
        <v>-8.693516650000003</v>
      </c>
      <c r="L17" s="109">
        <v>-0.12014906999999998</v>
      </c>
      <c r="M17" s="109">
        <v>-0.8040922800000001</v>
      </c>
      <c r="N17" s="109">
        <v>-51.037581479999915</v>
      </c>
      <c r="O17" s="109">
        <v>-60.210488309999896</v>
      </c>
      <c r="P17" s="109">
        <v>-1.2037674900000002</v>
      </c>
      <c r="Q17" s="109">
        <v>-2.3602151600000001</v>
      </c>
      <c r="R17" s="109">
        <v>-16.527657310000002</v>
      </c>
      <c r="S17" s="109">
        <v>-11.315818199999994</v>
      </c>
      <c r="T17" s="55"/>
      <c r="U17" s="111"/>
      <c r="V17" s="111"/>
      <c r="AJ17" s="79"/>
    </row>
    <row r="18" spans="2:36" x14ac:dyDescent="0.25">
      <c r="B18" s="80">
        <v>10</v>
      </c>
      <c r="C18" s="71" t="s">
        <v>147</v>
      </c>
      <c r="D18" s="109">
        <v>17.259543000000001</v>
      </c>
      <c r="E18" s="109">
        <v>7.2965730000000004</v>
      </c>
      <c r="F18" s="109">
        <v>0</v>
      </c>
      <c r="G18" s="109">
        <v>0</v>
      </c>
      <c r="H18" s="109"/>
      <c r="I18" s="109"/>
      <c r="J18" s="109">
        <v>0.25657556000000004</v>
      </c>
      <c r="K18" s="109">
        <v>0</v>
      </c>
      <c r="L18" s="109">
        <v>0</v>
      </c>
      <c r="M18" s="109">
        <v>0</v>
      </c>
      <c r="N18" s="109">
        <v>16.887330919999993</v>
      </c>
      <c r="O18" s="109">
        <v>7.2228574499999976</v>
      </c>
      <c r="P18" s="109">
        <v>0</v>
      </c>
      <c r="Q18" s="109">
        <v>0</v>
      </c>
      <c r="R18" s="109">
        <v>0.11563605999999998</v>
      </c>
      <c r="S18" s="109">
        <v>7.3715880000000011E-2</v>
      </c>
      <c r="T18" s="55"/>
      <c r="U18" s="111"/>
      <c r="V18" s="111"/>
      <c r="AJ18" s="79"/>
    </row>
    <row r="19" spans="2:36" x14ac:dyDescent="0.25">
      <c r="B19" s="80">
        <v>11</v>
      </c>
      <c r="C19" s="71" t="s">
        <v>148</v>
      </c>
      <c r="D19" s="109">
        <v>-66.152448000000007</v>
      </c>
      <c r="E19" s="109">
        <v>-46.959010999999997</v>
      </c>
      <c r="F19" s="109">
        <v>-0.5578732799999998</v>
      </c>
      <c r="G19" s="109">
        <v>4.6474289999999877E-2</v>
      </c>
      <c r="H19" s="109"/>
      <c r="I19" s="109"/>
      <c r="J19" s="109">
        <v>-26.104332579999998</v>
      </c>
      <c r="K19" s="109">
        <v>-26.539305470000006</v>
      </c>
      <c r="L19" s="109">
        <v>-1.3598463500000002</v>
      </c>
      <c r="M19" s="109">
        <v>-1.2629237399999995</v>
      </c>
      <c r="N19" s="109">
        <v>-27.22722182999998</v>
      </c>
      <c r="O19" s="109">
        <v>1.1541415799999839</v>
      </c>
      <c r="P19" s="109">
        <v>-14.968142589999998</v>
      </c>
      <c r="Q19" s="109">
        <v>-14.985164370000003</v>
      </c>
      <c r="R19" s="109">
        <v>4.0649688200000007</v>
      </c>
      <c r="S19" s="109">
        <v>-5.3722337199999997</v>
      </c>
      <c r="T19" s="55"/>
      <c r="U19" s="111"/>
      <c r="V19" s="111"/>
      <c r="AJ19" s="79"/>
    </row>
    <row r="20" spans="2:36" x14ac:dyDescent="0.25">
      <c r="B20" s="80">
        <v>12</v>
      </c>
      <c r="C20" s="71" t="s">
        <v>149</v>
      </c>
      <c r="D20" s="109">
        <v>-15.504526</v>
      </c>
      <c r="E20" s="109">
        <v>25.970085000000001</v>
      </c>
      <c r="F20" s="109">
        <v>0</v>
      </c>
      <c r="G20" s="109">
        <v>0</v>
      </c>
      <c r="H20" s="109"/>
      <c r="I20" s="109"/>
      <c r="J20" s="109">
        <v>-1.2326680000007152E-2</v>
      </c>
      <c r="K20" s="109">
        <v>33.280254680000034</v>
      </c>
      <c r="L20" s="109">
        <v>-1.2358249999999999E-2</v>
      </c>
      <c r="M20" s="109">
        <v>2E-8</v>
      </c>
      <c r="N20" s="109">
        <v>-15.37323014</v>
      </c>
      <c r="O20" s="109">
        <v>-7.2296494299999887</v>
      </c>
      <c r="P20" s="109">
        <v>0</v>
      </c>
      <c r="Q20" s="109">
        <v>0</v>
      </c>
      <c r="R20" s="109">
        <v>-0.10661051999999999</v>
      </c>
      <c r="S20" s="109">
        <v>-8.0519809999999997E-2</v>
      </c>
      <c r="T20" s="55"/>
      <c r="U20" s="111"/>
      <c r="V20" s="111"/>
      <c r="AJ20" s="79"/>
    </row>
    <row r="21" spans="2:36" x14ac:dyDescent="0.25">
      <c r="B21" s="80">
        <v>13</v>
      </c>
      <c r="C21" s="71" t="s">
        <v>150</v>
      </c>
      <c r="D21" s="109">
        <v>0</v>
      </c>
      <c r="E21" s="109">
        <v>0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55"/>
      <c r="U21" s="111"/>
      <c r="V21" s="111"/>
      <c r="AJ21" s="79"/>
    </row>
    <row r="22" spans="2:36" ht="18" customHeight="1" x14ac:dyDescent="0.25">
      <c r="B22" s="80">
        <v>14</v>
      </c>
      <c r="C22" s="99" t="s">
        <v>241</v>
      </c>
      <c r="D22" s="109">
        <v>-144.89705599999999</v>
      </c>
      <c r="E22" s="109">
        <f>SUM(E17:E21)</f>
        <v>-97.480929000000017</v>
      </c>
      <c r="F22" s="109">
        <v>-0.63109507999999981</v>
      </c>
      <c r="G22" s="109">
        <f>SUM(G17:G21)</f>
        <v>-0.35797117000000039</v>
      </c>
      <c r="H22" s="109"/>
      <c r="I22" s="109"/>
      <c r="J22" s="109">
        <v>-37.397331050000012</v>
      </c>
      <c r="K22" s="109">
        <f>SUM(K17:K21)</f>
        <v>-1.9525674399999744</v>
      </c>
      <c r="L22" s="109">
        <v>-1.4923536700000002</v>
      </c>
      <c r="M22" s="109">
        <f>SUM(M17:M21)</f>
        <v>-2.0670159999999997</v>
      </c>
      <c r="N22" s="109">
        <v>-76.750702529999899</v>
      </c>
      <c r="O22" s="109">
        <f>SUM(O17:O21)</f>
        <v>-59.063138709999897</v>
      </c>
      <c r="P22" s="109">
        <v>-16.171910079999996</v>
      </c>
      <c r="Q22" s="109">
        <f>SUM(Q17:Q21)</f>
        <v>-17.345379530000002</v>
      </c>
      <c r="R22" s="109">
        <v>-12.453662950000002</v>
      </c>
      <c r="S22" s="109">
        <f>SUM(S17:S21)</f>
        <v>-16.694855849999993</v>
      </c>
      <c r="T22" s="55"/>
      <c r="U22" s="111"/>
      <c r="V22" s="111"/>
      <c r="AJ22" s="79"/>
    </row>
    <row r="23" spans="2:36" x14ac:dyDescent="0.25">
      <c r="B23" s="80">
        <v>15</v>
      </c>
      <c r="C23" s="71" t="s">
        <v>151</v>
      </c>
      <c r="D23" s="109">
        <v>-56.122089260000003</v>
      </c>
      <c r="E23" s="109">
        <v>-69.599974669999995</v>
      </c>
      <c r="F23" s="109">
        <v>-9.0324879999999996E-2</v>
      </c>
      <c r="G23" s="109">
        <v>-0.1521031829067144</v>
      </c>
      <c r="H23" s="109"/>
      <c r="I23" s="109"/>
      <c r="J23" s="109">
        <v>-7.6752097999999913</v>
      </c>
      <c r="K23" s="109">
        <v>-10.357232296362266</v>
      </c>
      <c r="L23" s="109">
        <v>-0.22722958999999995</v>
      </c>
      <c r="M23" s="109">
        <v>-0.67692016914811193</v>
      </c>
      <c r="N23" s="109">
        <v>-29.456826809999917</v>
      </c>
      <c r="O23" s="109">
        <v>-49.312358981447332</v>
      </c>
      <c r="P23" s="109">
        <v>-2.8231061500000028</v>
      </c>
      <c r="Q23" s="109">
        <v>-4.5622722890715073</v>
      </c>
      <c r="R23" s="109">
        <v>-2.7316295599999996</v>
      </c>
      <c r="S23" s="109">
        <v>-4.5390879148057763</v>
      </c>
      <c r="T23" s="55"/>
      <c r="U23" s="111"/>
      <c r="V23" s="111"/>
      <c r="X23" s="178"/>
      <c r="AJ23" s="79"/>
    </row>
    <row r="24" spans="2:36" x14ac:dyDescent="0.25">
      <c r="B24" s="80">
        <v>16</v>
      </c>
      <c r="C24" s="71" t="s">
        <v>152</v>
      </c>
      <c r="D24" s="109">
        <v>1.9978532599999987</v>
      </c>
      <c r="E24" s="109">
        <v>2.7557826699999914</v>
      </c>
      <c r="F24" s="109">
        <v>0</v>
      </c>
      <c r="G24" s="109">
        <v>0</v>
      </c>
      <c r="H24" s="109"/>
      <c r="I24" s="109"/>
      <c r="J24" s="109">
        <v>2.9760639999999994E-2</v>
      </c>
      <c r="K24" s="109">
        <v>2.5724290000000011E-2</v>
      </c>
      <c r="L24" s="109">
        <v>-1.6764999999999996E-4</v>
      </c>
      <c r="M24" s="109">
        <v>0</v>
      </c>
      <c r="N24" s="109">
        <v>1.9517810000000004</v>
      </c>
      <c r="O24" s="109">
        <v>2.7244322499999902</v>
      </c>
      <c r="P24" s="109">
        <v>0</v>
      </c>
      <c r="Q24" s="109">
        <v>0</v>
      </c>
      <c r="R24" s="109">
        <v>1.6479270000000001E-2</v>
      </c>
      <c r="S24" s="109">
        <v>5.6261299999999974E-3</v>
      </c>
      <c r="T24" s="55"/>
      <c r="U24" s="111"/>
      <c r="V24" s="111"/>
      <c r="AJ24" s="79"/>
    </row>
    <row r="25" spans="2:36" x14ac:dyDescent="0.25">
      <c r="B25" s="80">
        <v>17</v>
      </c>
      <c r="C25" s="71" t="s">
        <v>153</v>
      </c>
      <c r="D25" s="109">
        <v>-54.124236000000003</v>
      </c>
      <c r="E25" s="109">
        <f>E23+E24</f>
        <v>-66.844192000000007</v>
      </c>
      <c r="F25" s="109">
        <v>-9.0324879999999996E-2</v>
      </c>
      <c r="G25" s="109">
        <f>G23+G24</f>
        <v>-0.1521031829067144</v>
      </c>
      <c r="H25" s="109"/>
      <c r="I25" s="109"/>
      <c r="J25" s="109">
        <v>-7.6454491599999912</v>
      </c>
      <c r="K25" s="109">
        <f>K23+K24</f>
        <v>-10.331508006362267</v>
      </c>
      <c r="L25" s="109">
        <v>-0.22739723999999994</v>
      </c>
      <c r="M25" s="109">
        <f>M23+M24</f>
        <v>-0.67692016914811193</v>
      </c>
      <c r="N25" s="109">
        <v>-27.505045809999917</v>
      </c>
      <c r="O25" s="109">
        <f>O23+O24</f>
        <v>-46.58792673144734</v>
      </c>
      <c r="P25" s="109">
        <v>-2.8231061500000028</v>
      </c>
      <c r="Q25" s="109">
        <f>Q23+Q24</f>
        <v>-4.5622722890715073</v>
      </c>
      <c r="R25" s="109">
        <v>-2.7151502899999995</v>
      </c>
      <c r="S25" s="109">
        <f>S23+S24</f>
        <v>-4.5334617848057768</v>
      </c>
      <c r="T25" s="55"/>
      <c r="U25" s="111"/>
      <c r="V25" s="111"/>
      <c r="AJ25" s="79"/>
    </row>
    <row r="26" spans="2:36" x14ac:dyDescent="0.25">
      <c r="B26" s="80">
        <v>18</v>
      </c>
      <c r="C26" s="71" t="s">
        <v>154</v>
      </c>
      <c r="D26" s="109">
        <v>-1.416423</v>
      </c>
      <c r="E26" s="109">
        <v>-0.699075</v>
      </c>
      <c r="F26" s="109">
        <v>-4.4461211880503374E-3</v>
      </c>
      <c r="G26" s="109">
        <f>$E$26*G$9/$E$9</f>
        <v>-2.1875679124550083E-3</v>
      </c>
      <c r="H26" s="109"/>
      <c r="I26" s="109"/>
      <c r="J26" s="109">
        <v>-0.3421744878482707</v>
      </c>
      <c r="K26" s="109">
        <f>$E$26*K$9/$E$9</f>
        <v>-0.13362115854119652</v>
      </c>
      <c r="L26" s="109">
        <v>-1.115161643856461E-2</v>
      </c>
      <c r="M26" s="109">
        <f>$E$26*M$9/$E$9</f>
        <v>-9.602274540220326E-3</v>
      </c>
      <c r="N26" s="109">
        <v>-0.81502800271948128</v>
      </c>
      <c r="O26" s="109">
        <f>$E$26*O$9/$E$9</f>
        <v>-0.45363080661998323</v>
      </c>
      <c r="P26" s="109">
        <v>-0.14313839157442459</v>
      </c>
      <c r="Q26" s="109">
        <f>$E$26*Q$9/$E$9</f>
        <v>-4.8957255423819367E-2</v>
      </c>
      <c r="R26" s="109">
        <v>-0.10048437948394479</v>
      </c>
      <c r="S26" s="109">
        <f>$E$26*S$9/$E$9</f>
        <v>-5.1075937891589783E-2</v>
      </c>
      <c r="T26" s="55"/>
      <c r="U26" s="111"/>
      <c r="V26" s="111"/>
      <c r="AJ26" s="79"/>
    </row>
    <row r="27" spans="2:36" ht="26" x14ac:dyDescent="0.3">
      <c r="B27" s="80">
        <v>19</v>
      </c>
      <c r="C27" s="70" t="s">
        <v>155</v>
      </c>
      <c r="D27" s="109">
        <v>-200.437715</v>
      </c>
      <c r="E27" s="109">
        <f>E22+E25+E26</f>
        <v>-165.02419600000002</v>
      </c>
      <c r="F27" s="109">
        <v>-0.72586608118805007</v>
      </c>
      <c r="G27" s="109">
        <f>G22+G25+G26</f>
        <v>-0.51226192081916977</v>
      </c>
      <c r="H27" s="109"/>
      <c r="I27" s="109"/>
      <c r="J27" s="109">
        <v>-45.384954697848272</v>
      </c>
      <c r="K27" s="109">
        <f>K22+K25+K26</f>
        <v>-12.417696604903437</v>
      </c>
      <c r="L27" s="109">
        <v>-1.7309025264385647</v>
      </c>
      <c r="M27" s="109">
        <f>M22+M25+M26</f>
        <v>-2.7535384436883321</v>
      </c>
      <c r="N27" s="109">
        <v>-105.0707763427193</v>
      </c>
      <c r="O27" s="109">
        <f>O22+O25+O26</f>
        <v>-106.10469624806721</v>
      </c>
      <c r="P27" s="109">
        <v>-19.138154621574422</v>
      </c>
      <c r="Q27" s="109">
        <f>Q22+Q25+Q26</f>
        <v>-21.956609074495329</v>
      </c>
      <c r="R27" s="109">
        <v>-15.269297619483947</v>
      </c>
      <c r="S27" s="109">
        <f>S22+S25+S26</f>
        <v>-21.279393572697359</v>
      </c>
      <c r="T27" s="55"/>
      <c r="U27" s="111"/>
      <c r="V27" s="111"/>
      <c r="AJ27" s="79"/>
    </row>
    <row r="28" spans="2:36" x14ac:dyDescent="0.25">
      <c r="B28" s="80">
        <v>20</v>
      </c>
      <c r="C28" s="71" t="s">
        <v>156</v>
      </c>
      <c r="D28" s="109">
        <v>18.822800999999998</v>
      </c>
      <c r="E28" s="109">
        <v>19.620166000000001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55"/>
      <c r="AJ28" s="79"/>
    </row>
    <row r="29" spans="2:36" x14ac:dyDescent="0.25">
      <c r="B29" s="80">
        <v>21</v>
      </c>
      <c r="C29" s="71" t="s">
        <v>157</v>
      </c>
      <c r="D29" s="109">
        <v>-9.7345199999999998</v>
      </c>
      <c r="E29" s="109">
        <v>-6.0230309999999996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55"/>
      <c r="AJ29" s="79"/>
    </row>
    <row r="30" spans="2:36" ht="13" x14ac:dyDescent="0.3">
      <c r="B30" s="80">
        <v>22</v>
      </c>
      <c r="C30" s="70" t="s">
        <v>158</v>
      </c>
      <c r="D30" s="109">
        <v>9.0882809999999985</v>
      </c>
      <c r="E30" s="109">
        <f>E29+E28</f>
        <v>13.597135000000002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55"/>
      <c r="AJ30" s="79"/>
    </row>
    <row r="31" spans="2:36" x14ac:dyDescent="0.25">
      <c r="B31" s="80">
        <v>23</v>
      </c>
      <c r="C31" s="71" t="s">
        <v>159</v>
      </c>
      <c r="D31" s="109">
        <v>0</v>
      </c>
      <c r="E31" s="109">
        <v>0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55"/>
      <c r="AJ31" s="79"/>
    </row>
    <row r="32" spans="2:36" x14ac:dyDescent="0.25">
      <c r="B32" s="80">
        <v>24</v>
      </c>
      <c r="C32" s="71" t="s">
        <v>160</v>
      </c>
      <c r="D32" s="109">
        <v>0</v>
      </c>
      <c r="E32" s="109">
        <v>1.0879E-2</v>
      </c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55"/>
      <c r="AJ32" s="79"/>
    </row>
    <row r="33" spans="2:36" x14ac:dyDescent="0.25">
      <c r="B33" s="80">
        <v>25</v>
      </c>
      <c r="C33" s="71" t="s">
        <v>161</v>
      </c>
      <c r="D33" s="109">
        <v>1.6963649999999999</v>
      </c>
      <c r="E33" s="109">
        <v>-1.1093660000000001</v>
      </c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55"/>
      <c r="AJ33" s="79"/>
    </row>
    <row r="34" spans="2:36" ht="13" x14ac:dyDescent="0.3">
      <c r="B34" s="80">
        <v>26</v>
      </c>
      <c r="C34" s="70" t="s">
        <v>162</v>
      </c>
      <c r="D34" s="109">
        <v>25.211561000000039</v>
      </c>
      <c r="E34" s="109">
        <f>E16+E22+E25+E26+E30+E31+E32+E33</f>
        <v>33.344918999999969</v>
      </c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55"/>
      <c r="AJ34" s="79"/>
    </row>
    <row r="35" spans="2:36" x14ac:dyDescent="0.25">
      <c r="B35" s="80">
        <v>27</v>
      </c>
      <c r="C35" s="71" t="s">
        <v>163</v>
      </c>
      <c r="D35" s="109">
        <v>0</v>
      </c>
      <c r="E35" s="109">
        <v>0</v>
      </c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55"/>
      <c r="AJ35" s="79"/>
    </row>
    <row r="36" spans="2:36" x14ac:dyDescent="0.25">
      <c r="B36" s="80">
        <v>28</v>
      </c>
      <c r="C36" s="71" t="s">
        <v>164</v>
      </c>
      <c r="D36" s="109">
        <v>0</v>
      </c>
      <c r="E36" s="109">
        <v>0</v>
      </c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55"/>
      <c r="AJ36" s="79"/>
    </row>
    <row r="37" spans="2:36" x14ac:dyDescent="0.25">
      <c r="B37" s="80">
        <v>29</v>
      </c>
      <c r="C37" s="71" t="s">
        <v>165</v>
      </c>
      <c r="D37" s="109">
        <v>0</v>
      </c>
      <c r="E37" s="109">
        <v>0</v>
      </c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55"/>
      <c r="AJ37" s="79"/>
    </row>
    <row r="38" spans="2:36" x14ac:dyDescent="0.25">
      <c r="B38" s="80">
        <v>30</v>
      </c>
      <c r="C38" s="71" t="s">
        <v>166</v>
      </c>
      <c r="D38" s="109">
        <v>0</v>
      </c>
      <c r="E38" s="109">
        <v>0</v>
      </c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55"/>
      <c r="AJ38" s="79"/>
    </row>
    <row r="39" spans="2:36" ht="13" x14ac:dyDescent="0.3">
      <c r="B39" s="80">
        <v>31</v>
      </c>
      <c r="C39" s="70" t="s">
        <v>167</v>
      </c>
      <c r="D39" s="109">
        <v>25.211561000000039</v>
      </c>
      <c r="E39" s="109">
        <f>SUM(E34:E38)</f>
        <v>33.344918999999969</v>
      </c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55"/>
      <c r="AJ39" s="79"/>
    </row>
    <row r="40" spans="2:36" x14ac:dyDescent="0.25">
      <c r="B40" s="80">
        <v>32</v>
      </c>
      <c r="C40" s="71" t="s">
        <v>168</v>
      </c>
      <c r="D40" s="109">
        <v>-0.63241700000000001</v>
      </c>
      <c r="E40" s="109">
        <v>-0.68986700000000001</v>
      </c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55"/>
      <c r="AJ40" s="79"/>
    </row>
    <row r="41" spans="2:36" ht="13" x14ac:dyDescent="0.3">
      <c r="B41" s="80">
        <v>33</v>
      </c>
      <c r="C41" s="70" t="s">
        <v>169</v>
      </c>
      <c r="D41" s="109">
        <v>24.579144000000039</v>
      </c>
      <c r="E41" s="109">
        <f>E39+E40</f>
        <v>32.655051999999969</v>
      </c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55"/>
      <c r="AJ41" s="79"/>
    </row>
    <row r="42" spans="2:36" ht="13" thickBot="1" x14ac:dyDescent="0.3">
      <c r="B42" s="94"/>
      <c r="C42" s="68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4"/>
      <c r="AJ42" s="79"/>
    </row>
    <row r="43" spans="2:36" x14ac:dyDescent="0.25">
      <c r="B43" s="81"/>
      <c r="C43" s="95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3"/>
    </row>
  </sheetData>
  <mergeCells count="9">
    <mergeCell ref="C3:D3"/>
    <mergeCell ref="R7:S7"/>
    <mergeCell ref="D7:E7"/>
    <mergeCell ref="H7:I7"/>
    <mergeCell ref="J7:K7"/>
    <mergeCell ref="L7:M7"/>
    <mergeCell ref="N7:O7"/>
    <mergeCell ref="F7:G7"/>
    <mergeCell ref="P7:Q7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8" scale="5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J211"/>
  <sheetViews>
    <sheetView showGridLines="0" view="pageBreakPreview" topLeftCell="A31" zoomScaleNormal="115" zoomScaleSheetLayoutView="100" workbookViewId="0">
      <selection activeCell="H57" sqref="H57"/>
    </sheetView>
  </sheetViews>
  <sheetFormatPr defaultColWidth="9.1796875" defaultRowHeight="12.5" x14ac:dyDescent="0.25"/>
  <cols>
    <col min="1" max="1" width="11.54296875" style="14" customWidth="1"/>
    <col min="2" max="2" width="3.453125" style="14" customWidth="1"/>
    <col min="3" max="3" width="28.1796875" style="14" customWidth="1"/>
    <col min="4" max="4" width="4.1796875" style="15" customWidth="1"/>
    <col min="5" max="5" width="63.453125" style="15" customWidth="1"/>
    <col min="6" max="6" width="18.81640625" style="14" bestFit="1" customWidth="1"/>
    <col min="7" max="7" width="19.453125" style="14" customWidth="1"/>
    <col min="8" max="8" width="18.453125" style="14" bestFit="1" customWidth="1"/>
    <col min="9" max="9" width="3.54296875" style="14" customWidth="1"/>
    <col min="10" max="16384" width="9.1796875" style="14"/>
  </cols>
  <sheetData>
    <row r="2" spans="2:36" ht="13" thickBot="1" x14ac:dyDescent="0.3">
      <c r="B2" s="84"/>
      <c r="C2" s="85"/>
      <c r="D2" s="91"/>
      <c r="E2" s="91"/>
      <c r="F2" s="85"/>
      <c r="G2" s="85"/>
      <c r="H2" s="85"/>
      <c r="I2" s="8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7"/>
    </row>
    <row r="3" spans="2:36" ht="37.5" x14ac:dyDescent="0.25">
      <c r="B3" s="87"/>
      <c r="C3" s="153" t="s">
        <v>245</v>
      </c>
      <c r="D3" s="153"/>
      <c r="E3" s="154"/>
      <c r="F3" s="105" t="s">
        <v>227</v>
      </c>
      <c r="G3"/>
      <c r="H3"/>
      <c r="I3" s="5"/>
      <c r="AJ3" s="79"/>
    </row>
    <row r="4" spans="2:36" ht="25.5" thickBot="1" x14ac:dyDescent="0.3">
      <c r="B4" s="87"/>
      <c r="C4" s="155"/>
      <c r="D4" s="156"/>
      <c r="E4" s="156"/>
      <c r="F4" s="106" t="s">
        <v>224</v>
      </c>
      <c r="G4"/>
      <c r="H4"/>
      <c r="I4" s="5"/>
      <c r="AJ4" s="79"/>
    </row>
    <row r="5" spans="2:36" ht="13" thickBot="1" x14ac:dyDescent="0.3">
      <c r="B5" s="87"/>
      <c r="C5" s="8"/>
      <c r="D5"/>
      <c r="E5" s="8"/>
      <c r="F5"/>
      <c r="G5"/>
      <c r="H5"/>
      <c r="I5" s="5"/>
      <c r="AJ5" s="79"/>
    </row>
    <row r="6" spans="2:36" ht="26" thickBot="1" x14ac:dyDescent="0.35">
      <c r="B6" s="87"/>
      <c r="C6" s="1"/>
      <c r="D6" s="3"/>
      <c r="E6" s="3"/>
      <c r="F6" s="37" t="s">
        <v>170</v>
      </c>
      <c r="G6" s="38" t="s">
        <v>171</v>
      </c>
      <c r="H6" s="39" t="s">
        <v>172</v>
      </c>
      <c r="I6" s="5"/>
      <c r="AJ6" s="79"/>
    </row>
    <row r="7" spans="2:36" ht="15.75" customHeight="1" x14ac:dyDescent="0.25">
      <c r="B7" s="87"/>
      <c r="C7" s="158" t="s">
        <v>246</v>
      </c>
      <c r="D7" s="151" t="s">
        <v>173</v>
      </c>
      <c r="E7" s="152"/>
      <c r="F7" s="29"/>
      <c r="G7" s="28"/>
      <c r="H7" s="29"/>
      <c r="I7" s="5"/>
      <c r="AJ7" s="79"/>
    </row>
    <row r="8" spans="2:36" ht="12.75" customHeight="1" x14ac:dyDescent="0.25">
      <c r="B8" s="87"/>
      <c r="C8" s="159"/>
      <c r="D8" s="144" t="s">
        <v>240</v>
      </c>
      <c r="E8" s="145"/>
      <c r="F8" s="27"/>
      <c r="G8" s="2"/>
      <c r="H8" s="27"/>
      <c r="I8" s="5"/>
      <c r="AJ8" s="79"/>
    </row>
    <row r="9" spans="2:36" ht="12.75" customHeight="1" x14ac:dyDescent="0.25">
      <c r="B9" s="87"/>
      <c r="C9" s="159"/>
      <c r="D9" s="144" t="s">
        <v>174</v>
      </c>
      <c r="E9" s="145"/>
      <c r="F9" s="117">
        <v>615.86021701105199</v>
      </c>
      <c r="G9" s="2"/>
      <c r="H9" s="117">
        <v>690.702631</v>
      </c>
      <c r="I9" s="5"/>
      <c r="AJ9" s="79"/>
    </row>
    <row r="10" spans="2:36" ht="12.75" customHeight="1" x14ac:dyDescent="0.25">
      <c r="B10" s="87"/>
      <c r="C10" s="159"/>
      <c r="D10" s="144" t="s">
        <v>175</v>
      </c>
      <c r="E10" s="145"/>
      <c r="F10" s="117"/>
      <c r="G10" s="2"/>
      <c r="H10" s="117"/>
      <c r="I10" s="5"/>
      <c r="AJ10" s="79"/>
    </row>
    <row r="11" spans="2:36" ht="12.75" customHeight="1" x14ac:dyDescent="0.25">
      <c r="B11" s="87"/>
      <c r="C11" s="159"/>
      <c r="D11" s="144" t="s">
        <v>176</v>
      </c>
      <c r="E11" s="145"/>
      <c r="F11" s="117"/>
      <c r="G11" s="2"/>
      <c r="H11" s="117"/>
      <c r="I11" s="5"/>
      <c r="AJ11" s="79"/>
    </row>
    <row r="12" spans="2:36" ht="12.75" customHeight="1" x14ac:dyDescent="0.25">
      <c r="B12" s="87"/>
      <c r="C12" s="159"/>
      <c r="D12" s="144" t="s">
        <v>177</v>
      </c>
      <c r="E12" s="145"/>
      <c r="F12" s="117"/>
      <c r="G12" s="2"/>
      <c r="H12" s="117"/>
      <c r="I12" s="5"/>
      <c r="AJ12" s="79"/>
    </row>
    <row r="13" spans="2:36" ht="12.75" customHeight="1" x14ac:dyDescent="0.25">
      <c r="B13" s="87"/>
      <c r="C13" s="159"/>
      <c r="D13" s="144" t="s">
        <v>178</v>
      </c>
      <c r="E13" s="145"/>
      <c r="F13" s="117">
        <v>104.215667</v>
      </c>
      <c r="G13" s="2"/>
      <c r="H13" s="117">
        <v>127.757672</v>
      </c>
      <c r="I13" s="5"/>
      <c r="AJ13" s="79"/>
    </row>
    <row r="14" spans="2:36" ht="13.5" customHeight="1" x14ac:dyDescent="0.25">
      <c r="B14" s="87"/>
      <c r="C14" s="159"/>
      <c r="D14" s="142" t="s">
        <v>179</v>
      </c>
      <c r="E14" s="143"/>
      <c r="F14" s="117">
        <v>104.215667</v>
      </c>
      <c r="G14" s="2"/>
      <c r="H14" s="117">
        <f>H13-SUM(H15:H17)</f>
        <v>127.757672</v>
      </c>
      <c r="I14" s="5"/>
      <c r="AJ14" s="79"/>
    </row>
    <row r="15" spans="2:36" ht="13.5" customHeight="1" x14ac:dyDescent="0.25">
      <c r="B15" s="87"/>
      <c r="C15" s="159"/>
      <c r="D15" s="142" t="s">
        <v>180</v>
      </c>
      <c r="E15" s="143"/>
      <c r="F15" s="117"/>
      <c r="G15" s="2"/>
      <c r="H15" s="117"/>
      <c r="I15" s="5"/>
      <c r="AJ15" s="79"/>
    </row>
    <row r="16" spans="2:36" ht="13.5" customHeight="1" x14ac:dyDescent="0.25">
      <c r="B16" s="87"/>
      <c r="C16" s="159"/>
      <c r="D16" s="142" t="s">
        <v>228</v>
      </c>
      <c r="E16" s="143"/>
      <c r="F16" s="117"/>
      <c r="G16" s="2"/>
      <c r="H16" s="117"/>
      <c r="I16" s="5"/>
      <c r="AJ16" s="79"/>
    </row>
    <row r="17" spans="2:36" x14ac:dyDescent="0.25">
      <c r="B17" s="87"/>
      <c r="C17" s="159"/>
      <c r="D17" s="142" t="s">
        <v>181</v>
      </c>
      <c r="E17" s="143"/>
      <c r="F17" s="117"/>
      <c r="G17" s="2"/>
      <c r="H17" s="117"/>
      <c r="I17" s="5"/>
      <c r="AJ17" s="79"/>
    </row>
    <row r="18" spans="2:36" ht="12.75" customHeight="1" x14ac:dyDescent="0.25">
      <c r="B18" s="87"/>
      <c r="C18" s="160"/>
      <c r="D18" s="144" t="s">
        <v>182</v>
      </c>
      <c r="E18" s="145"/>
      <c r="F18" s="117">
        <v>720.07588401105204</v>
      </c>
      <c r="G18" s="2"/>
      <c r="H18" s="117">
        <f>SUM(H7:H13)</f>
        <v>818.46030299999995</v>
      </c>
      <c r="I18" s="5"/>
      <c r="AJ18" s="79"/>
    </row>
    <row r="19" spans="2:36" ht="12.75" customHeight="1" x14ac:dyDescent="0.25">
      <c r="B19" s="87"/>
      <c r="C19" s="161" t="s">
        <v>247</v>
      </c>
      <c r="D19" s="144" t="s">
        <v>183</v>
      </c>
      <c r="E19" s="145"/>
      <c r="F19" s="117"/>
      <c r="G19" s="2"/>
      <c r="H19" s="117"/>
      <c r="I19" s="5"/>
      <c r="AJ19" s="79"/>
    </row>
    <row r="20" spans="2:36" ht="12.75" customHeight="1" x14ac:dyDescent="0.25">
      <c r="B20" s="87"/>
      <c r="C20" s="159"/>
      <c r="D20" s="144" t="s">
        <v>184</v>
      </c>
      <c r="E20" s="145"/>
      <c r="F20" s="117"/>
      <c r="G20" s="2"/>
      <c r="H20" s="117"/>
      <c r="I20" s="5"/>
      <c r="AJ20" s="79"/>
    </row>
    <row r="21" spans="2:36" ht="12.75" customHeight="1" x14ac:dyDescent="0.25">
      <c r="B21" s="87"/>
      <c r="C21" s="159"/>
      <c r="D21" s="144" t="s">
        <v>229</v>
      </c>
      <c r="E21" s="145"/>
      <c r="F21" s="117">
        <v>2.7267129314048102</v>
      </c>
      <c r="G21" s="2"/>
      <c r="H21" s="117">
        <v>2.5473136810697499</v>
      </c>
      <c r="I21" s="5"/>
      <c r="AJ21" s="79"/>
    </row>
    <row r="22" spans="2:36" ht="13.5" customHeight="1" x14ac:dyDescent="0.25">
      <c r="B22" s="87"/>
      <c r="C22" s="159"/>
      <c r="D22" s="144" t="s">
        <v>185</v>
      </c>
      <c r="E22" s="145"/>
      <c r="F22" s="117">
        <v>18.4260023</v>
      </c>
      <c r="G22" s="2"/>
      <c r="H22" s="117">
        <v>45.457205700000003</v>
      </c>
      <c r="I22" s="5"/>
      <c r="AJ22" s="79"/>
    </row>
    <row r="23" spans="2:36" ht="13.5" customHeight="1" x14ac:dyDescent="0.25">
      <c r="B23" s="87"/>
      <c r="C23" s="159"/>
      <c r="D23" s="144" t="s">
        <v>254</v>
      </c>
      <c r="E23" s="145"/>
      <c r="F23" s="117">
        <v>57.168968259300463</v>
      </c>
      <c r="G23" s="2"/>
      <c r="H23" s="117">
        <f>SUM(H24:H33)</f>
        <v>71.027065164032564</v>
      </c>
      <c r="I23" s="5"/>
      <c r="AJ23" s="79"/>
    </row>
    <row r="24" spans="2:36" ht="12.75" customHeight="1" x14ac:dyDescent="0.25">
      <c r="B24" s="87"/>
      <c r="C24" s="159"/>
      <c r="D24" s="146" t="s">
        <v>262</v>
      </c>
      <c r="E24" s="147"/>
      <c r="F24" s="117"/>
      <c r="G24" s="2"/>
      <c r="H24" s="117"/>
      <c r="I24" s="5"/>
      <c r="AJ24" s="79"/>
    </row>
    <row r="25" spans="2:36" ht="12.75" customHeight="1" x14ac:dyDescent="0.25">
      <c r="B25" s="87"/>
      <c r="C25" s="159"/>
      <c r="D25" s="146" t="s">
        <v>263</v>
      </c>
      <c r="E25" s="147"/>
      <c r="F25" s="117"/>
      <c r="G25" s="2"/>
      <c r="H25" s="117"/>
      <c r="I25" s="5"/>
      <c r="AJ25" s="79"/>
    </row>
    <row r="26" spans="2:36" ht="13.5" customHeight="1" x14ac:dyDescent="0.25">
      <c r="B26" s="87"/>
      <c r="C26" s="159"/>
      <c r="D26" s="140" t="s">
        <v>190</v>
      </c>
      <c r="E26" s="141"/>
      <c r="F26" s="117"/>
      <c r="G26" s="2"/>
      <c r="H26" s="117"/>
      <c r="I26" s="5"/>
      <c r="AJ26" s="79"/>
    </row>
    <row r="27" spans="2:36" ht="13.5" customHeight="1" x14ac:dyDescent="0.25">
      <c r="B27" s="87"/>
      <c r="C27" s="159"/>
      <c r="D27" s="140" t="s">
        <v>230</v>
      </c>
      <c r="E27" s="141"/>
      <c r="F27" s="117">
        <v>57.168968259300463</v>
      </c>
      <c r="G27" s="2"/>
      <c r="H27" s="117">
        <v>71.027065164032564</v>
      </c>
      <c r="I27" s="5"/>
      <c r="AJ27" s="79"/>
    </row>
    <row r="28" spans="2:36" ht="13.5" customHeight="1" x14ac:dyDescent="0.25">
      <c r="B28" s="87"/>
      <c r="C28" s="159"/>
      <c r="D28" s="140" t="s">
        <v>191</v>
      </c>
      <c r="E28" s="141"/>
      <c r="F28" s="117"/>
      <c r="G28" s="2"/>
      <c r="H28" s="117"/>
      <c r="I28" s="5"/>
      <c r="AJ28" s="79"/>
    </row>
    <row r="29" spans="2:36" ht="13.5" customHeight="1" x14ac:dyDescent="0.25">
      <c r="B29" s="87"/>
      <c r="C29" s="159"/>
      <c r="D29" s="140" t="s">
        <v>231</v>
      </c>
      <c r="E29" s="141"/>
      <c r="F29" s="117"/>
      <c r="G29" s="2"/>
      <c r="H29" s="117"/>
      <c r="I29" s="5"/>
      <c r="AJ29" s="79"/>
    </row>
    <row r="30" spans="2:36" ht="13.5" customHeight="1" x14ac:dyDescent="0.25">
      <c r="B30" s="87"/>
      <c r="C30" s="159"/>
      <c r="D30" s="140" t="s">
        <v>192</v>
      </c>
      <c r="E30" s="141"/>
      <c r="F30" s="117"/>
      <c r="G30" s="2"/>
      <c r="H30" s="117"/>
      <c r="I30" s="5"/>
      <c r="AJ30" s="79"/>
    </row>
    <row r="31" spans="2:36" ht="13.5" customHeight="1" x14ac:dyDescent="0.25">
      <c r="B31" s="87"/>
      <c r="C31" s="159"/>
      <c r="D31" s="140" t="s">
        <v>232</v>
      </c>
      <c r="E31" s="141"/>
      <c r="F31" s="117"/>
      <c r="G31" s="2"/>
      <c r="H31" s="117"/>
      <c r="I31" s="5"/>
      <c r="AJ31" s="79"/>
    </row>
    <row r="32" spans="2:36" ht="13.5" customHeight="1" x14ac:dyDescent="0.25">
      <c r="B32" s="87"/>
      <c r="C32" s="159"/>
      <c r="D32" s="140" t="s">
        <v>193</v>
      </c>
      <c r="E32" s="141"/>
      <c r="F32" s="117"/>
      <c r="G32" s="2"/>
      <c r="H32" s="117"/>
      <c r="I32" s="5"/>
      <c r="AJ32" s="79"/>
    </row>
    <row r="33" spans="2:36" ht="13.5" customHeight="1" x14ac:dyDescent="0.25">
      <c r="B33" s="87"/>
      <c r="C33" s="159"/>
      <c r="D33" s="140" t="s">
        <v>233</v>
      </c>
      <c r="E33" s="141"/>
      <c r="F33" s="117"/>
      <c r="G33" s="2"/>
      <c r="H33" s="117"/>
      <c r="I33" s="5"/>
      <c r="AJ33" s="79"/>
    </row>
    <row r="34" spans="2:36" ht="13.5" customHeight="1" x14ac:dyDescent="0.25">
      <c r="B34" s="87"/>
      <c r="C34" s="159"/>
      <c r="D34" s="144" t="s">
        <v>234</v>
      </c>
      <c r="E34" s="145"/>
      <c r="F34" s="117">
        <v>6.6558019999999996E-2</v>
      </c>
      <c r="G34" s="2"/>
      <c r="H34" s="117">
        <v>0.10279813</v>
      </c>
      <c r="I34" s="5"/>
      <c r="AJ34" s="79"/>
    </row>
    <row r="35" spans="2:36" ht="13.5" customHeight="1" x14ac:dyDescent="0.25">
      <c r="B35" s="87"/>
      <c r="C35" s="159"/>
      <c r="D35" s="144" t="s">
        <v>235</v>
      </c>
      <c r="E35" s="145"/>
      <c r="F35" s="117"/>
      <c r="G35" s="2"/>
      <c r="H35" s="117"/>
      <c r="I35" s="5"/>
      <c r="AJ35" s="79"/>
    </row>
    <row r="36" spans="2:36" ht="13.5" customHeight="1" x14ac:dyDescent="0.25">
      <c r="B36" s="87"/>
      <c r="C36" s="159"/>
      <c r="D36" s="144" t="s">
        <v>236</v>
      </c>
      <c r="E36" s="145"/>
      <c r="F36" s="117"/>
      <c r="G36" s="2"/>
      <c r="H36" s="117"/>
      <c r="I36" s="5"/>
      <c r="AJ36" s="79"/>
    </row>
    <row r="37" spans="2:36" ht="12.75" customHeight="1" x14ac:dyDescent="0.25">
      <c r="B37" s="87"/>
      <c r="C37" s="159"/>
      <c r="D37" s="144" t="s">
        <v>186</v>
      </c>
      <c r="E37" s="145"/>
      <c r="F37" s="117">
        <v>184.54258171812302</v>
      </c>
      <c r="G37" s="2"/>
      <c r="H37" s="117">
        <v>168.20052696489719</v>
      </c>
      <c r="I37" s="5"/>
      <c r="AJ37" s="79"/>
    </row>
    <row r="38" spans="2:36" ht="12.75" customHeight="1" x14ac:dyDescent="0.25">
      <c r="B38" s="87"/>
      <c r="C38" s="159"/>
      <c r="D38" s="144" t="s">
        <v>187</v>
      </c>
      <c r="E38" s="145"/>
      <c r="F38" s="117">
        <v>1.7958953</v>
      </c>
      <c r="G38" s="2"/>
      <c r="H38" s="117">
        <v>2.0356701199999998</v>
      </c>
      <c r="I38" s="5"/>
      <c r="AJ38" s="79"/>
    </row>
    <row r="39" spans="2:36" ht="12.75" customHeight="1" x14ac:dyDescent="0.25">
      <c r="B39" s="87"/>
      <c r="C39" s="159"/>
      <c r="D39" s="144" t="s">
        <v>188</v>
      </c>
      <c r="E39" s="145"/>
      <c r="F39" s="117"/>
      <c r="G39" s="2"/>
      <c r="H39" s="117"/>
      <c r="I39" s="5"/>
      <c r="AJ39" s="79"/>
    </row>
    <row r="40" spans="2:36" ht="12.75" customHeight="1" x14ac:dyDescent="0.25">
      <c r="B40" s="87"/>
      <c r="C40" s="159"/>
      <c r="D40" s="144" t="s">
        <v>237</v>
      </c>
      <c r="E40" s="145"/>
      <c r="F40" s="117"/>
      <c r="G40" s="2"/>
      <c r="H40" s="117"/>
      <c r="I40" s="5"/>
      <c r="AJ40" s="79"/>
    </row>
    <row r="41" spans="2:36" ht="12.75" customHeight="1" x14ac:dyDescent="0.25">
      <c r="B41" s="87"/>
      <c r="C41" s="159"/>
      <c r="D41" s="144" t="s">
        <v>238</v>
      </c>
      <c r="E41" s="145"/>
      <c r="F41" s="117">
        <v>1.3517976778923499</v>
      </c>
      <c r="G41" s="2"/>
      <c r="H41" s="117">
        <v>0.72527984622702901</v>
      </c>
      <c r="I41" s="5"/>
      <c r="AJ41" s="79"/>
    </row>
    <row r="42" spans="2:36" ht="12.75" customHeight="1" x14ac:dyDescent="0.25">
      <c r="B42" s="87"/>
      <c r="C42" s="160"/>
      <c r="D42" s="144" t="s">
        <v>189</v>
      </c>
      <c r="E42" s="145"/>
      <c r="F42" s="117">
        <v>266.07851620672068</v>
      </c>
      <c r="G42" s="2"/>
      <c r="H42" s="117">
        <f>SUM(H19:H23,H34:H41)</f>
        <v>290.09585960622655</v>
      </c>
      <c r="I42" s="5"/>
      <c r="AJ42" s="79"/>
    </row>
    <row r="43" spans="2:36" ht="33" customHeight="1" thickBot="1" x14ac:dyDescent="0.3">
      <c r="B43" s="87"/>
      <c r="C43" s="51" t="s">
        <v>248</v>
      </c>
      <c r="D43" s="148" t="s">
        <v>248</v>
      </c>
      <c r="E43" s="149"/>
      <c r="F43" s="118">
        <v>986.15440021777272</v>
      </c>
      <c r="G43" s="9"/>
      <c r="H43" s="118">
        <f>H18+H42</f>
        <v>1108.5561626062265</v>
      </c>
      <c r="I43" s="5"/>
      <c r="AJ43" s="79"/>
    </row>
    <row r="44" spans="2:36" ht="13.5" thickBot="1" x14ac:dyDescent="0.35">
      <c r="B44" s="87"/>
      <c r="C44" s="1"/>
      <c r="D44" s="150"/>
      <c r="E44" s="150"/>
      <c r="F44"/>
      <c r="G44"/>
      <c r="H44"/>
      <c r="I44" s="5"/>
      <c r="AJ44" s="79"/>
    </row>
    <row r="45" spans="2:36" ht="12.65" customHeight="1" x14ac:dyDescent="0.25">
      <c r="B45" s="87"/>
      <c r="C45" s="158" t="s">
        <v>249</v>
      </c>
      <c r="D45" s="151" t="s">
        <v>264</v>
      </c>
      <c r="E45" s="152"/>
      <c r="F45" s="119">
        <v>496.44115729759301</v>
      </c>
      <c r="G45" s="28"/>
      <c r="H45" s="119">
        <f>H49</f>
        <v>500.34014784874404</v>
      </c>
      <c r="I45" s="5"/>
      <c r="AJ45" s="79"/>
    </row>
    <row r="46" spans="2:36" ht="12.75" customHeight="1" x14ac:dyDescent="0.25">
      <c r="B46" s="87"/>
      <c r="C46" s="159"/>
      <c r="D46" s="146" t="s">
        <v>262</v>
      </c>
      <c r="E46" s="147"/>
      <c r="F46" s="117"/>
      <c r="G46" s="2"/>
      <c r="H46" s="117"/>
      <c r="I46" s="5"/>
      <c r="AJ46" s="79"/>
    </row>
    <row r="47" spans="2:36" ht="12.75" customHeight="1" x14ac:dyDescent="0.25">
      <c r="B47" s="87"/>
      <c r="C47" s="159"/>
      <c r="D47" s="146" t="s">
        <v>263</v>
      </c>
      <c r="E47" s="147"/>
      <c r="F47" s="117"/>
      <c r="G47" s="2"/>
      <c r="H47" s="117"/>
      <c r="I47" s="5"/>
      <c r="AJ47" s="79"/>
    </row>
    <row r="48" spans="2:36" ht="12.75" customHeight="1" x14ac:dyDescent="0.25">
      <c r="B48" s="87"/>
      <c r="C48" s="159"/>
      <c r="D48" s="140" t="s">
        <v>190</v>
      </c>
      <c r="E48" s="141"/>
      <c r="F48" s="117"/>
      <c r="G48" s="2"/>
      <c r="H48" s="117"/>
      <c r="I48" s="5"/>
      <c r="AJ48" s="79"/>
    </row>
    <row r="49" spans="2:36" ht="12.75" customHeight="1" x14ac:dyDescent="0.25">
      <c r="B49" s="87"/>
      <c r="C49" s="159"/>
      <c r="D49" s="140" t="s">
        <v>230</v>
      </c>
      <c r="E49" s="141"/>
      <c r="F49" s="117">
        <v>496.44115729759301</v>
      </c>
      <c r="G49" s="2"/>
      <c r="H49" s="117">
        <v>500.34014784874404</v>
      </c>
      <c r="I49" s="5"/>
      <c r="AJ49" s="79"/>
    </row>
    <row r="50" spans="2:36" ht="12.75" customHeight="1" x14ac:dyDescent="0.25">
      <c r="B50" s="87"/>
      <c r="C50" s="159"/>
      <c r="D50" s="140" t="s">
        <v>191</v>
      </c>
      <c r="E50" s="141"/>
      <c r="F50" s="117"/>
      <c r="G50" s="2"/>
      <c r="H50" s="117"/>
      <c r="I50" s="5"/>
      <c r="AJ50" s="79"/>
    </row>
    <row r="51" spans="2:36" ht="12.75" customHeight="1" x14ac:dyDescent="0.25">
      <c r="B51" s="87"/>
      <c r="C51" s="159"/>
      <c r="D51" s="140" t="s">
        <v>231</v>
      </c>
      <c r="E51" s="141"/>
      <c r="F51" s="117"/>
      <c r="G51" s="2"/>
      <c r="H51" s="117"/>
      <c r="I51" s="5"/>
      <c r="AJ51" s="79"/>
    </row>
    <row r="52" spans="2:36" ht="12.75" customHeight="1" x14ac:dyDescent="0.25">
      <c r="B52" s="87"/>
      <c r="C52" s="159"/>
      <c r="D52" s="140" t="s">
        <v>192</v>
      </c>
      <c r="E52" s="141"/>
      <c r="F52" s="117"/>
      <c r="G52" s="2"/>
      <c r="H52" s="117"/>
      <c r="I52" s="5"/>
      <c r="AJ52" s="79"/>
    </row>
    <row r="53" spans="2:36" ht="12.75" customHeight="1" x14ac:dyDescent="0.25">
      <c r="B53" s="87"/>
      <c r="C53" s="159"/>
      <c r="D53" s="140" t="s">
        <v>232</v>
      </c>
      <c r="E53" s="141"/>
      <c r="F53" s="117"/>
      <c r="G53" s="2"/>
      <c r="H53" s="117"/>
      <c r="I53" s="5"/>
      <c r="AJ53" s="79"/>
    </row>
    <row r="54" spans="2:36" ht="12.65" customHeight="1" x14ac:dyDescent="0.25">
      <c r="B54" s="87"/>
      <c r="C54" s="159"/>
      <c r="D54" s="144" t="s">
        <v>255</v>
      </c>
      <c r="E54" s="145"/>
      <c r="F54" s="117"/>
      <c r="G54" s="2"/>
      <c r="H54" s="117"/>
      <c r="I54" s="5"/>
      <c r="AJ54" s="79"/>
    </row>
    <row r="55" spans="2:36" ht="12.75" customHeight="1" x14ac:dyDescent="0.25">
      <c r="B55" s="87"/>
      <c r="C55" s="159"/>
      <c r="D55" s="140" t="s">
        <v>193</v>
      </c>
      <c r="E55" s="141"/>
      <c r="F55" s="117"/>
      <c r="G55" s="2"/>
      <c r="H55" s="117"/>
      <c r="I55" s="5"/>
      <c r="AJ55" s="79"/>
    </row>
    <row r="56" spans="2:36" ht="12.75" customHeight="1" x14ac:dyDescent="0.25">
      <c r="B56" s="87"/>
      <c r="C56" s="159"/>
      <c r="D56" s="140" t="s">
        <v>233</v>
      </c>
      <c r="E56" s="141"/>
      <c r="F56" s="117"/>
      <c r="G56" s="2"/>
      <c r="H56" s="117"/>
      <c r="I56" s="5"/>
      <c r="AJ56" s="79"/>
    </row>
    <row r="57" spans="2:36" ht="12.75" customHeight="1" x14ac:dyDescent="0.25">
      <c r="B57"/>
      <c r="C57" s="160"/>
      <c r="D57" s="162" t="s">
        <v>243</v>
      </c>
      <c r="E57" s="163"/>
      <c r="F57" s="117">
        <v>44.388223195741098</v>
      </c>
      <c r="G57" s="2"/>
      <c r="H57" s="117">
        <v>55.029340145541902</v>
      </c>
      <c r="I57" s="5"/>
    </row>
    <row r="58" spans="2:36" ht="12.75" customHeight="1" x14ac:dyDescent="0.25">
      <c r="B58" s="4"/>
      <c r="C58" s="161" t="s">
        <v>250</v>
      </c>
      <c r="D58" s="144" t="s">
        <v>194</v>
      </c>
      <c r="E58" s="145"/>
      <c r="F58" s="117">
        <v>0.64343026000000003</v>
      </c>
      <c r="G58" s="2"/>
      <c r="H58" s="117">
        <v>8.0783590000000007</v>
      </c>
      <c r="I58" s="5"/>
    </row>
    <row r="59" spans="2:36" ht="11.25" customHeight="1" x14ac:dyDescent="0.25">
      <c r="B59" s="4"/>
      <c r="C59" s="159"/>
      <c r="D59" s="144" t="s">
        <v>195</v>
      </c>
      <c r="E59" s="145"/>
      <c r="F59" s="117"/>
      <c r="G59" s="2"/>
      <c r="H59" s="117"/>
      <c r="I59" s="5"/>
    </row>
    <row r="60" spans="2:36" ht="12.75" customHeight="1" x14ac:dyDescent="0.25">
      <c r="B60" s="4"/>
      <c r="C60" s="159"/>
      <c r="D60" s="144" t="s">
        <v>196</v>
      </c>
      <c r="E60" s="145"/>
      <c r="F60" s="117">
        <v>0</v>
      </c>
      <c r="G60" s="2"/>
      <c r="H60" s="117">
        <v>0</v>
      </c>
      <c r="I60" s="5"/>
    </row>
    <row r="61" spans="2:36" ht="12.75" customHeight="1" x14ac:dyDescent="0.25">
      <c r="B61" s="4"/>
      <c r="C61" s="159"/>
      <c r="D61" s="144" t="s">
        <v>197</v>
      </c>
      <c r="E61" s="145"/>
      <c r="F61" s="117"/>
      <c r="G61" s="2"/>
      <c r="H61" s="117"/>
      <c r="I61" s="5"/>
    </row>
    <row r="62" spans="2:36" x14ac:dyDescent="0.25">
      <c r="B62" s="4"/>
      <c r="C62" s="159"/>
      <c r="D62" s="144" t="s">
        <v>198</v>
      </c>
      <c r="E62" s="145"/>
      <c r="F62" s="117">
        <v>29.4200874914048</v>
      </c>
      <c r="G62" s="2"/>
      <c r="H62" s="117">
        <v>103.91636899107</v>
      </c>
      <c r="I62" s="5"/>
    </row>
    <row r="63" spans="2:36" ht="12.75" customHeight="1" x14ac:dyDescent="0.25">
      <c r="B63" s="4"/>
      <c r="C63" s="159"/>
      <c r="D63" s="144" t="s">
        <v>199</v>
      </c>
      <c r="E63" s="145"/>
      <c r="F63" s="117">
        <v>0.84156238000000005</v>
      </c>
      <c r="G63" s="2"/>
      <c r="H63" s="117">
        <v>1.0287730900000001</v>
      </c>
      <c r="I63" s="5"/>
    </row>
    <row r="64" spans="2:36" ht="12.75" customHeight="1" x14ac:dyDescent="0.25">
      <c r="B64" s="4"/>
      <c r="C64" s="159"/>
      <c r="D64" s="144" t="s">
        <v>239</v>
      </c>
      <c r="E64" s="145"/>
      <c r="F64" s="120">
        <v>4.2675636800000003</v>
      </c>
      <c r="G64" s="98"/>
      <c r="H64" s="120">
        <v>7.6974288499999997</v>
      </c>
      <c r="I64" s="5"/>
    </row>
    <row r="65" spans="2:9" ht="12.75" customHeight="1" x14ac:dyDescent="0.25">
      <c r="B65" s="4"/>
      <c r="C65" s="160"/>
      <c r="D65" s="144" t="s">
        <v>256</v>
      </c>
      <c r="E65" s="145"/>
      <c r="F65" s="120"/>
      <c r="G65" s="98"/>
      <c r="H65" s="120"/>
      <c r="I65" s="5"/>
    </row>
    <row r="66" spans="2:9" ht="26.5" thickBot="1" x14ac:dyDescent="0.3">
      <c r="B66" s="4"/>
      <c r="C66" s="51" t="s">
        <v>251</v>
      </c>
      <c r="D66" s="148" t="s">
        <v>251</v>
      </c>
      <c r="E66" s="149"/>
      <c r="F66" s="118">
        <v>576.00202430473894</v>
      </c>
      <c r="G66" s="9"/>
      <c r="H66" s="118">
        <f>SUM(H45,H57:H65)</f>
        <v>676.09041792535595</v>
      </c>
      <c r="I66" s="5"/>
    </row>
    <row r="67" spans="2:9" ht="13.5" thickBot="1" x14ac:dyDescent="0.35">
      <c r="B67" s="4"/>
      <c r="C67" s="1"/>
      <c r="D67" s="150"/>
      <c r="E67" s="150"/>
      <c r="F67"/>
      <c r="G67"/>
      <c r="H67"/>
      <c r="I67" s="5"/>
    </row>
    <row r="68" spans="2:9" ht="29.25" customHeight="1" thickBot="1" x14ac:dyDescent="0.3">
      <c r="B68" s="4"/>
      <c r="C68" s="36"/>
      <c r="D68" s="164" t="s">
        <v>252</v>
      </c>
      <c r="E68" s="165"/>
      <c r="F68" s="121">
        <f>F43-F66</f>
        <v>410.15237591303378</v>
      </c>
      <c r="G68" s="40"/>
      <c r="H68" s="121">
        <f>H43-H66</f>
        <v>432.46574468087056</v>
      </c>
      <c r="I68" s="5"/>
    </row>
    <row r="69" spans="2:9" ht="13.5" thickBot="1" x14ac:dyDescent="0.3">
      <c r="B69" s="10"/>
      <c r="C69" s="11"/>
      <c r="D69" s="12"/>
      <c r="E69" s="12"/>
      <c r="F69" s="6"/>
      <c r="G69" s="6"/>
      <c r="H69" s="6"/>
      <c r="I69" s="13"/>
    </row>
    <row r="70" spans="2:9" ht="13" x14ac:dyDescent="0.25">
      <c r="C70" s="16"/>
      <c r="D70" s="17"/>
      <c r="E70" s="17"/>
    </row>
    <row r="71" spans="2:9" ht="13" x14ac:dyDescent="0.25">
      <c r="C71" s="18"/>
      <c r="D71" s="19"/>
      <c r="E71" s="19"/>
    </row>
    <row r="72" spans="2:9" ht="13" x14ac:dyDescent="0.25">
      <c r="C72" s="16"/>
      <c r="D72" s="17"/>
      <c r="E72" s="17"/>
    </row>
    <row r="73" spans="2:9" ht="13" x14ac:dyDescent="0.25">
      <c r="C73" s="16"/>
      <c r="D73" s="17"/>
      <c r="E73" s="17"/>
    </row>
    <row r="74" spans="2:9" ht="13" x14ac:dyDescent="0.25">
      <c r="C74" s="20"/>
      <c r="D74" s="21"/>
      <c r="E74" s="21"/>
    </row>
    <row r="75" spans="2:9" ht="13" x14ac:dyDescent="0.25">
      <c r="C75" s="20"/>
      <c r="D75" s="21"/>
      <c r="E75" s="21"/>
    </row>
    <row r="76" spans="2:9" ht="13" x14ac:dyDescent="0.25">
      <c r="C76" s="20"/>
      <c r="D76" s="21"/>
      <c r="E76" s="21"/>
    </row>
    <row r="77" spans="2:9" ht="13" x14ac:dyDescent="0.3">
      <c r="C77" s="22"/>
      <c r="D77" s="23"/>
      <c r="E77" s="23"/>
    </row>
    <row r="78" spans="2:9" ht="13" x14ac:dyDescent="0.25">
      <c r="C78" s="157"/>
      <c r="D78" s="24"/>
      <c r="E78" s="24"/>
    </row>
    <row r="79" spans="2:9" ht="13" x14ac:dyDescent="0.25">
      <c r="C79" s="157"/>
      <c r="D79" s="24"/>
      <c r="E79" s="24"/>
    </row>
    <row r="80" spans="2:9" ht="13" x14ac:dyDescent="0.25">
      <c r="C80" s="157"/>
      <c r="D80" s="24"/>
      <c r="E80" s="24"/>
    </row>
    <row r="81" spans="3:5" ht="13" x14ac:dyDescent="0.25">
      <c r="C81" s="157"/>
      <c r="D81" s="24"/>
      <c r="E81" s="24"/>
    </row>
    <row r="82" spans="3:5" ht="13" x14ac:dyDescent="0.25">
      <c r="C82" s="157"/>
      <c r="D82" s="24"/>
      <c r="E82" s="24"/>
    </row>
    <row r="83" spans="3:5" ht="13" x14ac:dyDescent="0.25">
      <c r="C83" s="157"/>
      <c r="D83" s="24"/>
      <c r="E83" s="24"/>
    </row>
    <row r="84" spans="3:5" ht="13" x14ac:dyDescent="0.25">
      <c r="C84" s="157"/>
      <c r="D84" s="24"/>
      <c r="E84" s="24"/>
    </row>
    <row r="85" spans="3:5" ht="13" x14ac:dyDescent="0.25">
      <c r="C85" s="157"/>
      <c r="D85" s="24"/>
      <c r="E85" s="24"/>
    </row>
    <row r="86" spans="3:5" ht="13" x14ac:dyDescent="0.25">
      <c r="C86" s="157"/>
      <c r="D86" s="24"/>
      <c r="E86" s="24"/>
    </row>
    <row r="87" spans="3:5" ht="13" x14ac:dyDescent="0.25">
      <c r="C87" s="157"/>
      <c r="D87" s="24"/>
      <c r="E87" s="24"/>
    </row>
    <row r="88" spans="3:5" ht="13" x14ac:dyDescent="0.25">
      <c r="C88" s="157"/>
      <c r="D88" s="24"/>
      <c r="E88" s="24"/>
    </row>
    <row r="89" spans="3:5" ht="13" x14ac:dyDescent="0.25">
      <c r="C89" s="157"/>
      <c r="D89" s="24"/>
      <c r="E89" s="24"/>
    </row>
    <row r="90" spans="3:5" ht="13" x14ac:dyDescent="0.3">
      <c r="C90" s="22"/>
      <c r="D90" s="23"/>
      <c r="E90" s="23"/>
    </row>
    <row r="91" spans="3:5" ht="13" x14ac:dyDescent="0.25">
      <c r="C91" s="157"/>
      <c r="D91" s="24"/>
      <c r="E91" s="24"/>
    </row>
    <row r="92" spans="3:5" ht="13" x14ac:dyDescent="0.25">
      <c r="C92" s="157"/>
      <c r="D92" s="24"/>
      <c r="E92" s="24"/>
    </row>
    <row r="93" spans="3:5" ht="13" x14ac:dyDescent="0.25">
      <c r="C93" s="157"/>
      <c r="D93" s="24"/>
      <c r="E93" s="24"/>
    </row>
    <row r="94" spans="3:5" ht="13" x14ac:dyDescent="0.25">
      <c r="C94" s="157"/>
      <c r="D94" s="24"/>
      <c r="E94" s="24"/>
    </row>
    <row r="95" spans="3:5" ht="13" x14ac:dyDescent="0.25">
      <c r="C95" s="157"/>
      <c r="D95" s="24"/>
      <c r="E95" s="24"/>
    </row>
    <row r="96" spans="3:5" ht="13" x14ac:dyDescent="0.3">
      <c r="C96" s="22"/>
      <c r="D96" s="23"/>
      <c r="E96" s="23"/>
    </row>
    <row r="97" spans="3:5" ht="13" x14ac:dyDescent="0.25">
      <c r="C97" s="157"/>
      <c r="D97" s="24"/>
      <c r="E97" s="24"/>
    </row>
    <row r="98" spans="3:5" ht="13" x14ac:dyDescent="0.25">
      <c r="C98" s="157"/>
      <c r="D98" s="24"/>
      <c r="E98" s="24"/>
    </row>
    <row r="99" spans="3:5" ht="13" x14ac:dyDescent="0.25">
      <c r="C99" s="157"/>
      <c r="D99" s="24"/>
      <c r="E99" s="24"/>
    </row>
    <row r="100" spans="3:5" ht="13" x14ac:dyDescent="0.25">
      <c r="C100" s="157"/>
      <c r="D100" s="24"/>
      <c r="E100" s="24"/>
    </row>
    <row r="101" spans="3:5" ht="13" x14ac:dyDescent="0.25">
      <c r="C101" s="157"/>
      <c r="D101" s="24"/>
      <c r="E101" s="24"/>
    </row>
    <row r="102" spans="3:5" ht="13" x14ac:dyDescent="0.25">
      <c r="C102" s="157"/>
      <c r="D102" s="24"/>
      <c r="E102" s="24"/>
    </row>
    <row r="103" spans="3:5" ht="13" x14ac:dyDescent="0.25">
      <c r="C103" s="157"/>
      <c r="D103" s="24"/>
      <c r="E103" s="24"/>
    </row>
    <row r="104" spans="3:5" ht="13" x14ac:dyDescent="0.25">
      <c r="C104" s="157"/>
      <c r="D104" s="24"/>
      <c r="E104" s="24"/>
    </row>
    <row r="105" spans="3:5" ht="13" x14ac:dyDescent="0.25">
      <c r="C105" s="157"/>
      <c r="D105" s="24"/>
      <c r="E105" s="24"/>
    </row>
    <row r="106" spans="3:5" ht="13" x14ac:dyDescent="0.25">
      <c r="C106" s="157"/>
      <c r="D106" s="24"/>
      <c r="E106" s="24"/>
    </row>
    <row r="107" spans="3:5" ht="13" x14ac:dyDescent="0.25">
      <c r="C107" s="157"/>
      <c r="D107" s="24"/>
      <c r="E107" s="24"/>
    </row>
    <row r="108" spans="3:5" ht="13" x14ac:dyDescent="0.25">
      <c r="C108" s="157"/>
      <c r="D108" s="24"/>
      <c r="E108" s="24"/>
    </row>
    <row r="109" spans="3:5" ht="13" x14ac:dyDescent="0.25">
      <c r="C109" s="157"/>
      <c r="D109" s="24"/>
      <c r="E109" s="24"/>
    </row>
    <row r="110" spans="3:5" ht="13" x14ac:dyDescent="0.25">
      <c r="C110" s="157"/>
      <c r="D110" s="24"/>
      <c r="E110" s="24"/>
    </row>
    <row r="111" spans="3:5" ht="13" x14ac:dyDescent="0.25">
      <c r="C111" s="157"/>
      <c r="D111" s="24"/>
      <c r="E111" s="24"/>
    </row>
    <row r="112" spans="3:5" ht="13" x14ac:dyDescent="0.3">
      <c r="C112" s="22"/>
      <c r="D112" s="23"/>
      <c r="E112" s="23"/>
    </row>
    <row r="113" spans="3:5" ht="13" x14ac:dyDescent="0.25">
      <c r="C113" s="157"/>
      <c r="D113" s="24"/>
      <c r="E113" s="24"/>
    </row>
    <row r="114" spans="3:5" ht="13" x14ac:dyDescent="0.25">
      <c r="C114" s="157"/>
      <c r="D114" s="24"/>
      <c r="E114" s="24"/>
    </row>
    <row r="115" spans="3:5" ht="13" x14ac:dyDescent="0.25">
      <c r="C115" s="157"/>
      <c r="D115" s="24"/>
      <c r="E115" s="24"/>
    </row>
    <row r="116" spans="3:5" ht="13" x14ac:dyDescent="0.25">
      <c r="C116" s="157"/>
      <c r="D116" s="24"/>
      <c r="E116" s="24"/>
    </row>
    <row r="117" spans="3:5" ht="13" x14ac:dyDescent="0.25">
      <c r="C117" s="157"/>
      <c r="D117" s="24"/>
      <c r="E117" s="24"/>
    </row>
    <row r="118" spans="3:5" ht="13" x14ac:dyDescent="0.25">
      <c r="C118" s="157"/>
      <c r="D118" s="24"/>
      <c r="E118" s="24"/>
    </row>
    <row r="119" spans="3:5" ht="13" x14ac:dyDescent="0.25">
      <c r="C119" s="157"/>
      <c r="D119" s="24"/>
      <c r="E119" s="24"/>
    </row>
    <row r="120" spans="3:5" ht="13" x14ac:dyDescent="0.25">
      <c r="C120" s="157"/>
      <c r="D120" s="24"/>
      <c r="E120" s="24"/>
    </row>
    <row r="121" spans="3:5" ht="13" x14ac:dyDescent="0.25">
      <c r="C121" s="157"/>
      <c r="D121" s="24"/>
      <c r="E121" s="24"/>
    </row>
    <row r="122" spans="3:5" ht="13" x14ac:dyDescent="0.25">
      <c r="C122" s="157"/>
      <c r="D122" s="24"/>
      <c r="E122" s="24"/>
    </row>
    <row r="123" spans="3:5" ht="13" x14ac:dyDescent="0.25">
      <c r="C123" s="157"/>
      <c r="D123" s="24"/>
      <c r="E123" s="24"/>
    </row>
    <row r="124" spans="3:5" ht="13" x14ac:dyDescent="0.25">
      <c r="C124" s="157"/>
      <c r="D124" s="24"/>
      <c r="E124" s="24"/>
    </row>
    <row r="125" spans="3:5" ht="13" x14ac:dyDescent="0.25">
      <c r="C125" s="157"/>
      <c r="D125" s="24"/>
      <c r="E125" s="24"/>
    </row>
    <row r="126" spans="3:5" ht="13" x14ac:dyDescent="0.25">
      <c r="C126" s="157"/>
      <c r="D126" s="24"/>
      <c r="E126" s="24"/>
    </row>
    <row r="127" spans="3:5" ht="13" x14ac:dyDescent="0.25">
      <c r="C127" s="157"/>
      <c r="D127" s="24"/>
      <c r="E127" s="24"/>
    </row>
    <row r="128" spans="3:5" ht="13" x14ac:dyDescent="0.25">
      <c r="C128" s="157"/>
      <c r="D128" s="24"/>
      <c r="E128" s="24"/>
    </row>
    <row r="129" spans="3:5" ht="13" x14ac:dyDescent="0.25">
      <c r="C129" s="157"/>
      <c r="D129" s="24"/>
      <c r="E129" s="24"/>
    </row>
    <row r="130" spans="3:5" ht="13" x14ac:dyDescent="0.25">
      <c r="C130" s="157"/>
      <c r="D130" s="24"/>
      <c r="E130" s="24"/>
    </row>
    <row r="131" spans="3:5" ht="13" x14ac:dyDescent="0.25">
      <c r="C131" s="157"/>
      <c r="D131" s="24"/>
      <c r="E131" s="24"/>
    </row>
    <row r="132" spans="3:5" ht="13" x14ac:dyDescent="0.25">
      <c r="C132" s="157"/>
      <c r="D132" s="24"/>
      <c r="E132" s="24"/>
    </row>
    <row r="133" spans="3:5" ht="13" x14ac:dyDescent="0.25">
      <c r="C133" s="157"/>
      <c r="D133" s="24"/>
      <c r="E133" s="24"/>
    </row>
    <row r="134" spans="3:5" ht="13" x14ac:dyDescent="0.25">
      <c r="C134" s="157"/>
      <c r="D134" s="24"/>
      <c r="E134" s="24"/>
    </row>
    <row r="135" spans="3:5" ht="13" x14ac:dyDescent="0.25">
      <c r="C135" s="157"/>
      <c r="D135" s="24"/>
      <c r="E135" s="24"/>
    </row>
    <row r="136" spans="3:5" ht="13" x14ac:dyDescent="0.25">
      <c r="C136" s="157"/>
      <c r="D136" s="24"/>
      <c r="E136" s="24"/>
    </row>
    <row r="137" spans="3:5" ht="13" x14ac:dyDescent="0.25">
      <c r="C137" s="157"/>
      <c r="D137" s="24"/>
      <c r="E137" s="24"/>
    </row>
    <row r="138" spans="3:5" ht="13" x14ac:dyDescent="0.25">
      <c r="C138" s="157"/>
      <c r="D138" s="24"/>
      <c r="E138" s="24"/>
    </row>
    <row r="139" spans="3:5" ht="13" x14ac:dyDescent="0.25">
      <c r="C139" s="157"/>
      <c r="D139" s="24"/>
      <c r="E139" s="24"/>
    </row>
    <row r="140" spans="3:5" ht="13" x14ac:dyDescent="0.3">
      <c r="C140" s="22"/>
      <c r="D140" s="23"/>
      <c r="E140" s="23"/>
    </row>
    <row r="141" spans="3:5" ht="13" x14ac:dyDescent="0.3">
      <c r="C141" s="22"/>
      <c r="D141" s="23"/>
      <c r="E141" s="23"/>
    </row>
    <row r="142" spans="3:5" ht="13" x14ac:dyDescent="0.25">
      <c r="C142" s="157"/>
      <c r="D142" s="24"/>
      <c r="E142" s="24"/>
    </row>
    <row r="143" spans="3:5" ht="13" x14ac:dyDescent="0.25">
      <c r="C143" s="157"/>
      <c r="D143" s="24"/>
      <c r="E143" s="24"/>
    </row>
    <row r="144" spans="3:5" ht="13" x14ac:dyDescent="0.25">
      <c r="C144" s="157"/>
      <c r="D144" s="24"/>
      <c r="E144" s="24"/>
    </row>
    <row r="145" spans="3:5" ht="13" x14ac:dyDescent="0.25">
      <c r="C145" s="157"/>
      <c r="D145" s="24"/>
      <c r="E145" s="24"/>
    </row>
    <row r="146" spans="3:5" ht="13" x14ac:dyDescent="0.25">
      <c r="C146" s="157"/>
      <c r="D146" s="24"/>
      <c r="E146" s="24"/>
    </row>
    <row r="147" spans="3:5" ht="13" x14ac:dyDescent="0.25">
      <c r="C147" s="157"/>
      <c r="D147" s="24"/>
      <c r="E147" s="24"/>
    </row>
    <row r="148" spans="3:5" ht="13" x14ac:dyDescent="0.25">
      <c r="C148" s="157"/>
      <c r="D148" s="24"/>
      <c r="E148" s="24"/>
    </row>
    <row r="149" spans="3:5" ht="13" x14ac:dyDescent="0.25">
      <c r="C149" s="157"/>
      <c r="D149" s="24"/>
      <c r="E149" s="24"/>
    </row>
    <row r="150" spans="3:5" ht="13" x14ac:dyDescent="0.25">
      <c r="C150" s="157"/>
      <c r="D150" s="24"/>
      <c r="E150" s="24"/>
    </row>
    <row r="151" spans="3:5" ht="13" x14ac:dyDescent="0.25">
      <c r="C151" s="157"/>
      <c r="D151" s="24"/>
      <c r="E151" s="24"/>
    </row>
    <row r="152" spans="3:5" ht="13" x14ac:dyDescent="0.25">
      <c r="C152" s="157"/>
      <c r="D152" s="24"/>
      <c r="E152" s="24"/>
    </row>
    <row r="153" spans="3:5" ht="13" x14ac:dyDescent="0.25">
      <c r="C153" s="157"/>
      <c r="D153" s="24"/>
      <c r="E153" s="24"/>
    </row>
    <row r="154" spans="3:5" ht="13" x14ac:dyDescent="0.25">
      <c r="C154" s="157"/>
      <c r="D154" s="24"/>
      <c r="E154" s="24"/>
    </row>
    <row r="155" spans="3:5" ht="13" x14ac:dyDescent="0.25">
      <c r="C155" s="157"/>
      <c r="D155" s="24"/>
      <c r="E155" s="24"/>
    </row>
    <row r="156" spans="3:5" ht="13" x14ac:dyDescent="0.25">
      <c r="C156" s="157"/>
      <c r="D156" s="24"/>
      <c r="E156" s="24"/>
    </row>
    <row r="157" spans="3:5" ht="13" x14ac:dyDescent="0.25">
      <c r="C157" s="157"/>
      <c r="D157" s="24"/>
      <c r="E157" s="24"/>
    </row>
    <row r="158" spans="3:5" ht="13" x14ac:dyDescent="0.25">
      <c r="C158" s="157"/>
      <c r="D158" s="24"/>
      <c r="E158" s="24"/>
    </row>
    <row r="159" spans="3:5" ht="13" x14ac:dyDescent="0.3">
      <c r="C159" s="22"/>
      <c r="D159" s="23"/>
      <c r="E159" s="23"/>
    </row>
    <row r="160" spans="3:5" ht="13" x14ac:dyDescent="0.25">
      <c r="C160" s="157"/>
      <c r="D160" s="24"/>
      <c r="E160" s="24"/>
    </row>
    <row r="161" spans="3:5" ht="13" x14ac:dyDescent="0.25">
      <c r="C161" s="157"/>
      <c r="D161" s="24"/>
      <c r="E161" s="24"/>
    </row>
    <row r="162" spans="3:5" ht="13" x14ac:dyDescent="0.25">
      <c r="C162" s="157"/>
      <c r="D162" s="24"/>
      <c r="E162" s="24"/>
    </row>
    <row r="163" spans="3:5" ht="13" x14ac:dyDescent="0.25">
      <c r="C163" s="157"/>
      <c r="D163" s="24"/>
      <c r="E163" s="24"/>
    </row>
    <row r="164" spans="3:5" ht="13" x14ac:dyDescent="0.25">
      <c r="C164" s="157"/>
      <c r="D164" s="24"/>
      <c r="E164" s="24"/>
    </row>
    <row r="165" spans="3:5" ht="13" x14ac:dyDescent="0.25">
      <c r="C165" s="157"/>
      <c r="D165" s="24"/>
      <c r="E165" s="24"/>
    </row>
    <row r="166" spans="3:5" ht="13" x14ac:dyDescent="0.25">
      <c r="C166" s="157"/>
      <c r="D166" s="24"/>
      <c r="E166" s="24"/>
    </row>
    <row r="167" spans="3:5" ht="13" x14ac:dyDescent="0.25">
      <c r="C167" s="157"/>
      <c r="D167" s="24"/>
      <c r="E167" s="24"/>
    </row>
    <row r="168" spans="3:5" ht="13" x14ac:dyDescent="0.25">
      <c r="C168" s="157"/>
      <c r="D168" s="24"/>
      <c r="E168" s="24"/>
    </row>
    <row r="169" spans="3:5" ht="13" x14ac:dyDescent="0.25">
      <c r="C169" s="157"/>
      <c r="D169" s="24"/>
      <c r="E169" s="24"/>
    </row>
    <row r="170" spans="3:5" ht="13" x14ac:dyDescent="0.25">
      <c r="C170" s="157"/>
      <c r="D170" s="24"/>
      <c r="E170" s="24"/>
    </row>
    <row r="171" spans="3:5" ht="13" x14ac:dyDescent="0.3">
      <c r="C171" s="22"/>
      <c r="D171" s="23"/>
      <c r="E171" s="23"/>
    </row>
    <row r="172" spans="3:5" ht="13" x14ac:dyDescent="0.25">
      <c r="C172" s="157"/>
      <c r="D172" s="24"/>
      <c r="E172" s="24"/>
    </row>
    <row r="173" spans="3:5" ht="13" x14ac:dyDescent="0.25">
      <c r="C173" s="157"/>
      <c r="D173" s="24"/>
      <c r="E173" s="24"/>
    </row>
    <row r="174" spans="3:5" ht="13" x14ac:dyDescent="0.25">
      <c r="C174" s="157"/>
      <c r="D174" s="24"/>
      <c r="E174" s="24"/>
    </row>
    <row r="175" spans="3:5" ht="13" x14ac:dyDescent="0.25">
      <c r="C175" s="157"/>
      <c r="D175" s="24"/>
      <c r="E175" s="24"/>
    </row>
    <row r="176" spans="3:5" ht="13" x14ac:dyDescent="0.25">
      <c r="C176" s="157"/>
      <c r="D176" s="24"/>
      <c r="E176" s="24"/>
    </row>
    <row r="177" spans="3:5" x14ac:dyDescent="0.25">
      <c r="C177" s="25"/>
      <c r="D177" s="26"/>
      <c r="E177" s="26"/>
    </row>
    <row r="178" spans="3:5" ht="13" x14ac:dyDescent="0.25">
      <c r="C178" s="157"/>
      <c r="D178" s="24"/>
      <c r="E178" s="24"/>
    </row>
    <row r="179" spans="3:5" ht="13" x14ac:dyDescent="0.25">
      <c r="C179" s="157"/>
      <c r="D179" s="24"/>
      <c r="E179" s="24"/>
    </row>
    <row r="180" spans="3:5" ht="13" x14ac:dyDescent="0.25">
      <c r="C180" s="157"/>
      <c r="D180" s="24"/>
      <c r="E180" s="24"/>
    </row>
    <row r="181" spans="3:5" x14ac:dyDescent="0.25">
      <c r="C181" s="25"/>
      <c r="D181" s="26"/>
      <c r="E181" s="26"/>
    </row>
    <row r="182" spans="3:5" ht="13" x14ac:dyDescent="0.25">
      <c r="C182" s="157"/>
      <c r="D182" s="24"/>
      <c r="E182" s="24"/>
    </row>
    <row r="183" spans="3:5" ht="13" x14ac:dyDescent="0.25">
      <c r="C183" s="157"/>
      <c r="D183" s="24"/>
      <c r="E183" s="24"/>
    </row>
    <row r="184" spans="3:5" ht="13" x14ac:dyDescent="0.25">
      <c r="C184" s="157"/>
      <c r="D184" s="24"/>
      <c r="E184" s="24"/>
    </row>
    <row r="185" spans="3:5" ht="13" x14ac:dyDescent="0.25">
      <c r="C185" s="157"/>
      <c r="D185" s="24"/>
      <c r="E185" s="24"/>
    </row>
    <row r="186" spans="3:5" ht="13" x14ac:dyDescent="0.25">
      <c r="C186" s="157"/>
      <c r="D186" s="24"/>
      <c r="E186" s="24"/>
    </row>
    <row r="187" spans="3:5" ht="13" x14ac:dyDescent="0.25">
      <c r="C187" s="157"/>
      <c r="D187" s="24"/>
      <c r="E187" s="24"/>
    </row>
    <row r="188" spans="3:5" ht="13" x14ac:dyDescent="0.25">
      <c r="C188" s="157"/>
      <c r="D188" s="24"/>
      <c r="E188" s="24"/>
    </row>
    <row r="189" spans="3:5" ht="13" x14ac:dyDescent="0.25">
      <c r="C189" s="157"/>
      <c r="D189" s="24"/>
      <c r="E189" s="24"/>
    </row>
    <row r="190" spans="3:5" ht="13" x14ac:dyDescent="0.25">
      <c r="C190" s="157"/>
      <c r="D190" s="24"/>
      <c r="E190" s="24"/>
    </row>
    <row r="191" spans="3:5" ht="13" x14ac:dyDescent="0.25">
      <c r="C191" s="157"/>
      <c r="D191" s="24"/>
      <c r="E191" s="24"/>
    </row>
    <row r="192" spans="3:5" ht="13" x14ac:dyDescent="0.25">
      <c r="C192" s="157"/>
      <c r="D192" s="24"/>
      <c r="E192" s="24"/>
    </row>
    <row r="193" spans="3:5" ht="13" x14ac:dyDescent="0.25">
      <c r="C193" s="157"/>
      <c r="D193" s="24"/>
      <c r="E193" s="24"/>
    </row>
    <row r="194" spans="3:5" x14ac:dyDescent="0.25">
      <c r="C194" s="25"/>
      <c r="D194" s="26"/>
      <c r="E194" s="26"/>
    </row>
    <row r="195" spans="3:5" ht="13" x14ac:dyDescent="0.25">
      <c r="C195" s="157"/>
      <c r="D195" s="24"/>
      <c r="E195" s="24"/>
    </row>
    <row r="196" spans="3:5" ht="13" x14ac:dyDescent="0.25">
      <c r="C196" s="157"/>
      <c r="D196" s="24"/>
      <c r="E196" s="24"/>
    </row>
    <row r="197" spans="3:5" ht="13" x14ac:dyDescent="0.25">
      <c r="C197" s="157"/>
      <c r="D197" s="24"/>
      <c r="E197" s="24"/>
    </row>
    <row r="198" spans="3:5" ht="13" x14ac:dyDescent="0.25">
      <c r="C198" s="157"/>
      <c r="D198" s="24"/>
      <c r="E198" s="24"/>
    </row>
    <row r="199" spans="3:5" ht="13" x14ac:dyDescent="0.25">
      <c r="C199" s="157"/>
      <c r="D199" s="24"/>
      <c r="E199" s="24"/>
    </row>
    <row r="200" spans="3:5" ht="13" x14ac:dyDescent="0.25">
      <c r="C200" s="157"/>
      <c r="D200" s="24"/>
      <c r="E200" s="24"/>
    </row>
    <row r="201" spans="3:5" ht="13" x14ac:dyDescent="0.25">
      <c r="C201" s="157"/>
      <c r="D201" s="24"/>
      <c r="E201" s="24"/>
    </row>
    <row r="202" spans="3:5" ht="13" x14ac:dyDescent="0.25">
      <c r="C202" s="157"/>
      <c r="D202" s="24"/>
      <c r="E202" s="24"/>
    </row>
    <row r="203" spans="3:5" ht="13" x14ac:dyDescent="0.25">
      <c r="C203" s="157"/>
      <c r="D203" s="24"/>
      <c r="E203" s="24"/>
    </row>
    <row r="204" spans="3:5" ht="13" x14ac:dyDescent="0.25">
      <c r="C204" s="157"/>
      <c r="D204" s="24"/>
      <c r="E204" s="24"/>
    </row>
    <row r="205" spans="3:5" ht="13" x14ac:dyDescent="0.25">
      <c r="C205" s="157"/>
      <c r="D205" s="24"/>
      <c r="E205" s="24"/>
    </row>
    <row r="206" spans="3:5" ht="13" x14ac:dyDescent="0.25">
      <c r="C206" s="157"/>
      <c r="D206" s="24"/>
      <c r="E206" s="24"/>
    </row>
    <row r="207" spans="3:5" x14ac:dyDescent="0.25">
      <c r="C207" s="25"/>
      <c r="D207" s="26"/>
      <c r="E207" s="26"/>
    </row>
    <row r="208" spans="3:5" ht="13" x14ac:dyDescent="0.25">
      <c r="C208" s="157"/>
      <c r="D208" s="24"/>
      <c r="E208" s="24"/>
    </row>
    <row r="209" spans="3:5" ht="13" x14ac:dyDescent="0.25">
      <c r="C209" s="157"/>
      <c r="D209" s="24"/>
      <c r="E209" s="24"/>
    </row>
    <row r="210" spans="3:5" ht="13" x14ac:dyDescent="0.25">
      <c r="C210" s="157"/>
      <c r="D210" s="24"/>
      <c r="E210" s="24"/>
    </row>
    <row r="211" spans="3:5" ht="13" x14ac:dyDescent="0.25">
      <c r="C211" s="157"/>
      <c r="D211" s="24"/>
      <c r="E211" s="24"/>
    </row>
  </sheetData>
  <mergeCells count="79">
    <mergeCell ref="D66:E66"/>
    <mergeCell ref="D68:E68"/>
    <mergeCell ref="D65:E65"/>
    <mergeCell ref="D59:E59"/>
    <mergeCell ref="D60:E60"/>
    <mergeCell ref="D61:E61"/>
    <mergeCell ref="D63:E63"/>
    <mergeCell ref="D67:E67"/>
    <mergeCell ref="D42:E42"/>
    <mergeCell ref="D37:E37"/>
    <mergeCell ref="D56:E56"/>
    <mergeCell ref="D64:E64"/>
    <mergeCell ref="D58:E58"/>
    <mergeCell ref="D62:E62"/>
    <mergeCell ref="D54:E54"/>
    <mergeCell ref="D53:E53"/>
    <mergeCell ref="D57:E57"/>
    <mergeCell ref="C97:C111"/>
    <mergeCell ref="C78:C89"/>
    <mergeCell ref="C91:C95"/>
    <mergeCell ref="C7:C18"/>
    <mergeCell ref="C19:C42"/>
    <mergeCell ref="C58:C65"/>
    <mergeCell ref="C45:C57"/>
    <mergeCell ref="C195:C206"/>
    <mergeCell ref="C208:C211"/>
    <mergeCell ref="C113:C139"/>
    <mergeCell ref="C142:C158"/>
    <mergeCell ref="C160:C170"/>
    <mergeCell ref="C172:C176"/>
    <mergeCell ref="C178:C180"/>
    <mergeCell ref="C182:C193"/>
    <mergeCell ref="C3:E3"/>
    <mergeCell ref="D20:E20"/>
    <mergeCell ref="D19:E19"/>
    <mergeCell ref="D7:E7"/>
    <mergeCell ref="D8:E8"/>
    <mergeCell ref="D9:E9"/>
    <mergeCell ref="D10:E10"/>
    <mergeCell ref="D11:E11"/>
    <mergeCell ref="D12:E12"/>
    <mergeCell ref="D13:E13"/>
    <mergeCell ref="D18:E18"/>
    <mergeCell ref="D14:E14"/>
    <mergeCell ref="D17:E17"/>
    <mergeCell ref="D15:E15"/>
    <mergeCell ref="C4:E4"/>
    <mergeCell ref="D30:E30"/>
    <mergeCell ref="D27:E27"/>
    <mergeCell ref="D46:E46"/>
    <mergeCell ref="D47:E47"/>
    <mergeCell ref="D52:E52"/>
    <mergeCell ref="D31:E31"/>
    <mergeCell ref="D43:E43"/>
    <mergeCell ref="D44:E44"/>
    <mergeCell ref="D45:E45"/>
    <mergeCell ref="D34:E34"/>
    <mergeCell ref="D35:E35"/>
    <mergeCell ref="D36:E36"/>
    <mergeCell ref="D40:E40"/>
    <mergeCell ref="D41:E41"/>
    <mergeCell ref="D38:E38"/>
    <mergeCell ref="D39:E39"/>
    <mergeCell ref="D29:E29"/>
    <mergeCell ref="D55:E55"/>
    <mergeCell ref="D16:E16"/>
    <mergeCell ref="D48:E48"/>
    <mergeCell ref="D50:E50"/>
    <mergeCell ref="D49:E49"/>
    <mergeCell ref="D51:E51"/>
    <mergeCell ref="D21:E21"/>
    <mergeCell ref="D23:E23"/>
    <mergeCell ref="D24:E24"/>
    <mergeCell ref="D26:E26"/>
    <mergeCell ref="D28:E28"/>
    <mergeCell ref="D25:E25"/>
    <mergeCell ref="D22:E22"/>
    <mergeCell ref="D32:E32"/>
    <mergeCell ref="D33:E33"/>
  </mergeCells>
  <pageMargins left="0.70866141732283472" right="0.70866141732283472" top="0.78740157480314965" bottom="0.78740157480314965" header="0.31496062992125984" footer="0.31496062992125984"/>
  <pageSetup paperSize="9" scale="5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4"/>
  <sheetViews>
    <sheetView showGridLines="0" tabSelected="1" view="pageBreakPreview" zoomScaleNormal="115" zoomScaleSheetLayoutView="100" workbookViewId="0">
      <selection activeCell="D8" sqref="D8"/>
    </sheetView>
  </sheetViews>
  <sheetFormatPr defaultColWidth="11.453125" defaultRowHeight="12.5" x14ac:dyDescent="0.25"/>
  <cols>
    <col min="1" max="1" width="11.453125" style="14"/>
    <col min="2" max="2" width="3.54296875" style="14" customWidth="1"/>
    <col min="3" max="3" width="14.26953125" style="14" customWidth="1"/>
    <col min="4" max="4" width="45.81640625" style="14" customWidth="1"/>
    <col min="5" max="5" width="17.453125" style="14" bestFit="1" customWidth="1"/>
    <col min="6" max="6" width="17.453125" style="14" customWidth="1"/>
    <col min="7" max="7" width="18.453125" style="14" bestFit="1" customWidth="1"/>
    <col min="8" max="9" width="3.54296875" style="14" customWidth="1"/>
    <col min="10" max="16384" width="11.453125" style="14"/>
  </cols>
  <sheetData>
    <row r="1" spans="2:36" ht="15.5" x14ac:dyDescent="0.35">
      <c r="B1" s="167"/>
      <c r="C1" s="168"/>
      <c r="D1" s="168"/>
      <c r="E1" s="168"/>
      <c r="F1" s="168"/>
      <c r="G1" s="168"/>
      <c r="H1" s="168"/>
      <c r="I1" s="34"/>
    </row>
    <row r="2" spans="2:36" ht="13" thickBot="1" x14ac:dyDescent="0.3">
      <c r="B2" s="84"/>
      <c r="C2" s="85"/>
      <c r="D2" s="85"/>
      <c r="E2" s="85"/>
      <c r="F2" s="85"/>
      <c r="G2" s="85"/>
      <c r="H2" s="8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7"/>
    </row>
    <row r="3" spans="2:36" ht="37.5" customHeight="1" x14ac:dyDescent="0.25">
      <c r="B3" s="87"/>
      <c r="C3" s="177" t="s">
        <v>200</v>
      </c>
      <c r="D3" s="177"/>
      <c r="E3" s="177"/>
      <c r="F3"/>
      <c r="G3" s="105" t="s">
        <v>227</v>
      </c>
      <c r="H3" s="5"/>
      <c r="AJ3" s="79"/>
    </row>
    <row r="4" spans="2:36" ht="25.5" thickBot="1" x14ac:dyDescent="0.3">
      <c r="B4" s="87"/>
      <c r="C4" s="155"/>
      <c r="D4" s="176"/>
      <c r="E4" s="176"/>
      <c r="F4" s="176"/>
      <c r="G4" s="106" t="s">
        <v>261</v>
      </c>
      <c r="H4" s="5"/>
      <c r="AJ4" s="79"/>
    </row>
    <row r="5" spans="2:36" ht="13" thickBot="1" x14ac:dyDescent="0.3">
      <c r="B5" s="87"/>
      <c r="C5"/>
      <c r="D5"/>
      <c r="E5"/>
      <c r="F5"/>
      <c r="G5"/>
      <c r="H5" s="5"/>
      <c r="AJ5" s="79"/>
    </row>
    <row r="6" spans="2:36" ht="25" x14ac:dyDescent="0.25">
      <c r="B6" s="87"/>
      <c r="C6" s="7"/>
      <c r="D6"/>
      <c r="E6" s="73" t="s">
        <v>222</v>
      </c>
      <c r="F6" s="33" t="s">
        <v>201</v>
      </c>
      <c r="G6" s="74" t="s">
        <v>223</v>
      </c>
      <c r="H6" s="5"/>
      <c r="AJ6" s="79"/>
    </row>
    <row r="7" spans="2:36" ht="13" thickBot="1" x14ac:dyDescent="0.3">
      <c r="B7" s="87"/>
      <c r="C7"/>
      <c r="D7"/>
      <c r="E7" s="30" t="s">
        <v>202</v>
      </c>
      <c r="F7" s="31" t="s">
        <v>203</v>
      </c>
      <c r="G7" s="32" t="s">
        <v>204</v>
      </c>
      <c r="H7" s="5"/>
      <c r="AJ7" s="79"/>
    </row>
    <row r="8" spans="2:36" ht="25.5" thickBot="1" x14ac:dyDescent="0.3">
      <c r="B8" s="87"/>
      <c r="C8" s="169" t="s">
        <v>205</v>
      </c>
      <c r="D8" s="100" t="s">
        <v>252</v>
      </c>
      <c r="E8" s="179">
        <v>410.15237591303401</v>
      </c>
      <c r="F8" s="107"/>
      <c r="G8" s="114">
        <v>432.46574468087056</v>
      </c>
      <c r="H8" s="5"/>
      <c r="AJ8" s="79"/>
    </row>
    <row r="9" spans="2:36" ht="13" thickBot="1" x14ac:dyDescent="0.3">
      <c r="B9" s="87"/>
      <c r="C9" s="170"/>
      <c r="D9" s="101" t="s">
        <v>206</v>
      </c>
      <c r="E9" s="180"/>
      <c r="F9" s="107"/>
      <c r="G9" s="115"/>
      <c r="H9" s="5"/>
      <c r="AJ9" s="79"/>
    </row>
    <row r="10" spans="2:36" ht="25.5" thickBot="1" x14ac:dyDescent="0.3">
      <c r="B10" s="87"/>
      <c r="C10" s="171"/>
      <c r="D10" s="101" t="s">
        <v>244</v>
      </c>
      <c r="E10" s="180"/>
      <c r="F10" s="107"/>
      <c r="G10" s="115"/>
      <c r="H10" s="5"/>
      <c r="AJ10" s="79"/>
    </row>
    <row r="11" spans="2:36" ht="13.5" thickBot="1" x14ac:dyDescent="0.35">
      <c r="B11" s="87"/>
      <c r="C11" s="171"/>
      <c r="D11" s="102" t="s">
        <v>207</v>
      </c>
      <c r="E11" s="180">
        <f>E8</f>
        <v>410.15237591303401</v>
      </c>
      <c r="F11" s="107"/>
      <c r="G11" s="115">
        <f>G8</f>
        <v>432.46574468087056</v>
      </c>
      <c r="H11" s="5"/>
      <c r="AJ11" s="79"/>
    </row>
    <row r="12" spans="2:36" x14ac:dyDescent="0.25">
      <c r="B12" s="87"/>
      <c r="C12" s="170"/>
      <c r="D12" s="101" t="s">
        <v>208</v>
      </c>
      <c r="E12" s="180"/>
      <c r="F12" s="107"/>
      <c r="G12" s="115"/>
      <c r="H12" s="5"/>
      <c r="AJ12" s="79"/>
    </row>
    <row r="13" spans="2:36" ht="13.5" thickBot="1" x14ac:dyDescent="0.35">
      <c r="B13" s="87"/>
      <c r="C13" s="172"/>
      <c r="D13" s="102" t="s">
        <v>209</v>
      </c>
      <c r="E13" s="181">
        <f>E11</f>
        <v>410.15237591303401</v>
      </c>
      <c r="F13" s="9"/>
      <c r="G13" s="116">
        <f>G11</f>
        <v>432.46574468087056</v>
      </c>
      <c r="H13" s="5"/>
      <c r="AJ13" s="79"/>
    </row>
    <row r="14" spans="2:36" x14ac:dyDescent="0.25">
      <c r="B14" s="87"/>
      <c r="C14"/>
      <c r="D14"/>
      <c r="E14"/>
      <c r="F14"/>
      <c r="G14"/>
      <c r="H14" s="5"/>
      <c r="AJ14" s="79"/>
    </row>
    <row r="15" spans="2:36" ht="13" thickBot="1" x14ac:dyDescent="0.3">
      <c r="B15" s="87"/>
      <c r="C15"/>
      <c r="D15"/>
      <c r="E15"/>
      <c r="F15"/>
      <c r="G15"/>
      <c r="H15" s="5"/>
      <c r="AJ15" s="79"/>
    </row>
    <row r="16" spans="2:36" ht="25" x14ac:dyDescent="0.25">
      <c r="B16" s="87"/>
      <c r="C16"/>
      <c r="D16"/>
      <c r="E16" s="73" t="s">
        <v>222</v>
      </c>
      <c r="F16" s="33" t="s">
        <v>210</v>
      </c>
      <c r="G16" s="74" t="s">
        <v>223</v>
      </c>
      <c r="H16" s="5"/>
      <c r="AJ16" s="79"/>
    </row>
    <row r="17" spans="2:36" ht="13" thickBot="1" x14ac:dyDescent="0.3">
      <c r="B17" s="87"/>
      <c r="C17"/>
      <c r="D17"/>
      <c r="E17" s="44" t="s">
        <v>211</v>
      </c>
      <c r="F17" s="45" t="s">
        <v>212</v>
      </c>
      <c r="G17" s="46" t="s">
        <v>213</v>
      </c>
      <c r="H17" s="5"/>
      <c r="AJ17" s="79"/>
    </row>
    <row r="18" spans="2:36" ht="12.75" customHeight="1" thickBot="1" x14ac:dyDescent="0.3">
      <c r="B18" s="87"/>
      <c r="C18" s="173" t="s">
        <v>214</v>
      </c>
      <c r="D18" s="103" t="s">
        <v>257</v>
      </c>
      <c r="E18" s="182">
        <v>119.675749593418</v>
      </c>
      <c r="F18" s="183"/>
      <c r="G18" s="184">
        <v>112.552517085755</v>
      </c>
      <c r="H18" s="5"/>
      <c r="AJ18" s="79"/>
    </row>
    <row r="19" spans="2:36" ht="13" thickBot="1" x14ac:dyDescent="0.3">
      <c r="B19" s="87"/>
      <c r="C19" s="174"/>
      <c r="D19" s="57" t="s">
        <v>258</v>
      </c>
      <c r="E19" s="182">
        <v>37.893404984815099</v>
      </c>
      <c r="F19" s="183"/>
      <c r="G19" s="184">
        <v>42.963789602596499</v>
      </c>
      <c r="H19" s="5"/>
      <c r="AJ19" s="79"/>
    </row>
    <row r="20" spans="2:36" ht="13" thickBot="1" x14ac:dyDescent="0.3">
      <c r="B20" s="87"/>
      <c r="C20" s="174"/>
      <c r="D20" s="57" t="s">
        <v>259</v>
      </c>
      <c r="E20" s="182">
        <v>20.801779552062801</v>
      </c>
      <c r="F20" s="183"/>
      <c r="G20" s="184">
        <v>24.306618274350001</v>
      </c>
      <c r="H20" s="5"/>
      <c r="AJ20" s="79"/>
    </row>
    <row r="21" spans="2:36" ht="13" thickBot="1" x14ac:dyDescent="0.3">
      <c r="B21" s="87"/>
      <c r="C21" s="174"/>
      <c r="D21" s="57" t="s">
        <v>253</v>
      </c>
      <c r="E21" s="182">
        <v>-42.629018154030199</v>
      </c>
      <c r="F21" s="183"/>
      <c r="G21" s="184">
        <v>-46.703145655064603</v>
      </c>
      <c r="H21" s="5"/>
      <c r="AJ21" s="79"/>
    </row>
    <row r="22" spans="2:36" ht="12.5" customHeight="1" x14ac:dyDescent="0.25">
      <c r="B22" s="87"/>
      <c r="C22" s="174"/>
      <c r="D22" s="104" t="s">
        <v>260</v>
      </c>
      <c r="E22" s="182">
        <v>-28.618374554942697</v>
      </c>
      <c r="F22" s="183"/>
      <c r="G22" s="184">
        <v>-33.547709464963333</v>
      </c>
      <c r="H22" s="5"/>
      <c r="AJ22" s="79"/>
    </row>
    <row r="23" spans="2:36" ht="13.5" thickBot="1" x14ac:dyDescent="0.35">
      <c r="B23" s="87"/>
      <c r="C23" s="175"/>
      <c r="D23" s="58" t="s">
        <v>215</v>
      </c>
      <c r="E23" s="185">
        <v>107.12354142132301</v>
      </c>
      <c r="F23" s="186"/>
      <c r="G23" s="187">
        <v>99.572069842673571</v>
      </c>
      <c r="H23" s="5"/>
      <c r="AJ23" s="79"/>
    </row>
    <row r="24" spans="2:36" x14ac:dyDescent="0.25">
      <c r="B24" s="87"/>
      <c r="C24"/>
      <c r="D24"/>
      <c r="E24"/>
      <c r="F24"/>
      <c r="G24"/>
      <c r="H24" s="5"/>
      <c r="AJ24" s="79"/>
    </row>
    <row r="25" spans="2:36" ht="13" thickBot="1" x14ac:dyDescent="0.3">
      <c r="B25" s="87"/>
      <c r="C25"/>
      <c r="D25"/>
      <c r="E25"/>
      <c r="F25"/>
      <c r="G25"/>
      <c r="H25" s="5"/>
      <c r="AJ25" s="79"/>
    </row>
    <row r="26" spans="2:36" ht="25" x14ac:dyDescent="0.25">
      <c r="B26" s="87"/>
      <c r="C26"/>
      <c r="D26"/>
      <c r="E26" s="73" t="s">
        <v>222</v>
      </c>
      <c r="F26" s="33" t="s">
        <v>216</v>
      </c>
      <c r="G26" s="74" t="s">
        <v>223</v>
      </c>
      <c r="H26" s="5"/>
      <c r="AJ26" s="79"/>
    </row>
    <row r="27" spans="2:36" ht="13" thickBot="1" x14ac:dyDescent="0.3">
      <c r="B27" s="87"/>
      <c r="C27"/>
      <c r="D27"/>
      <c r="E27" s="48" t="s">
        <v>217</v>
      </c>
      <c r="F27" s="49" t="s">
        <v>218</v>
      </c>
      <c r="G27" s="50" t="s">
        <v>219</v>
      </c>
      <c r="H27" s="5"/>
      <c r="AJ27" s="79"/>
    </row>
    <row r="28" spans="2:36" ht="13.5" thickBot="1" x14ac:dyDescent="0.3">
      <c r="B28" s="87"/>
      <c r="C28"/>
      <c r="D28" s="97" t="s">
        <v>220</v>
      </c>
      <c r="E28" s="112">
        <v>3.8287790944091484</v>
      </c>
      <c r="F28" s="47"/>
      <c r="G28" s="113">
        <v>4.3432434955322066</v>
      </c>
      <c r="H28" s="5"/>
      <c r="AJ28" s="79"/>
    </row>
    <row r="29" spans="2:36" ht="14.25" customHeight="1" thickBot="1" x14ac:dyDescent="0.3">
      <c r="B29" s="88"/>
      <c r="C29" s="6"/>
      <c r="D29" s="166"/>
      <c r="E29" s="166"/>
      <c r="F29" s="166"/>
      <c r="G29" s="166"/>
      <c r="H29" s="13"/>
      <c r="AJ29" s="79"/>
    </row>
    <row r="30" spans="2:36" x14ac:dyDescent="0.25">
      <c r="B30" s="89"/>
      <c r="AJ30" s="79"/>
    </row>
    <row r="31" spans="2:36" x14ac:dyDescent="0.25">
      <c r="B31" s="89"/>
      <c r="AJ31" s="79"/>
    </row>
    <row r="32" spans="2:36" x14ac:dyDescent="0.25">
      <c r="B32" s="89"/>
      <c r="AJ32" s="79"/>
    </row>
    <row r="33" spans="2:36" x14ac:dyDescent="0.25">
      <c r="B33" s="89"/>
      <c r="AJ33" s="79"/>
    </row>
    <row r="34" spans="2:36" x14ac:dyDescent="0.25">
      <c r="B34" s="89"/>
      <c r="AJ34" s="79"/>
    </row>
    <row r="35" spans="2:36" x14ac:dyDescent="0.25">
      <c r="B35" s="89"/>
      <c r="AJ35" s="79"/>
    </row>
    <row r="36" spans="2:36" x14ac:dyDescent="0.25">
      <c r="B36" s="89"/>
      <c r="AJ36" s="79"/>
    </row>
    <row r="37" spans="2:36" x14ac:dyDescent="0.25">
      <c r="B37" s="89"/>
      <c r="AJ37" s="79"/>
    </row>
    <row r="38" spans="2:36" x14ac:dyDescent="0.25">
      <c r="B38" s="89"/>
      <c r="AJ38" s="79"/>
    </row>
    <row r="39" spans="2:36" x14ac:dyDescent="0.25">
      <c r="B39" s="89"/>
      <c r="AJ39" s="79"/>
    </row>
    <row r="40" spans="2:36" x14ac:dyDescent="0.25">
      <c r="B40" s="89"/>
      <c r="AJ40" s="79"/>
    </row>
    <row r="41" spans="2:36" x14ac:dyDescent="0.25">
      <c r="B41" s="89"/>
      <c r="AJ41" s="79"/>
    </row>
    <row r="42" spans="2:36" x14ac:dyDescent="0.25">
      <c r="B42" s="89"/>
      <c r="AJ42" s="79"/>
    </row>
    <row r="43" spans="2:36" x14ac:dyDescent="0.25">
      <c r="B43" s="89"/>
      <c r="AJ43" s="79"/>
    </row>
    <row r="44" spans="2:36" x14ac:dyDescent="0.25">
      <c r="B44" s="90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3"/>
    </row>
  </sheetData>
  <mergeCells count="6">
    <mergeCell ref="D29:G29"/>
    <mergeCell ref="B1:H1"/>
    <mergeCell ref="C8:C13"/>
    <mergeCell ref="C18:C23"/>
    <mergeCell ref="C4:F4"/>
    <mergeCell ref="C3:E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SP_Note xmlns="http://schemas.microsoft.com/sharepoint/v3/fields">
      <Terms xmlns="http://schemas.microsoft.com/office/infopath/2007/PartnerControls">
        <TermInfo xmlns="http://schemas.microsoft.com/office/infopath/2007/PartnerControls">
          <TermName xmlns="http://schemas.microsoft.com/office/infopath/2007/PartnerControls">220 Allgemeines</TermName>
          <TermId xmlns="http://schemas.microsoft.com/office/infopath/2007/PartnerControls">90d5b960-4455-4a30-bee2-cbdeb5c71b16</TermId>
        </TermInfo>
      </Terms>
    </OSP_Note>
    <_dlc_DocId xmlns="7571bf93-bf1b-45ef-b077-c89cd5fbfa17">XY5XDTCDCZS4-1036742304-3061</_dlc_DocId>
    <_dlc_DocIdUrl xmlns="7571bf93-bf1b-45ef-b077-c89cd5fbfa17">
      <Url>https://dok.finma.ch/sites/2048-PR/_layouts/15/DocIdRedir.aspx?ID=XY5XDTCDCZS4-1036742304-3061</Url>
      <Description>XY5XDTCDCZS4-1036742304-3061</Description>
    </_dlc_DocIdUrl>
    <DocumentDate xmlns="589EE38B-ADAD-4D53-9FEA-EAA16F6E2E9A">2023-12-04T23:00:00+00:00</DocumentDate>
    <FinalDocument xmlns="589EE38B-ADAD-4D53-9FEA-EAA16F6E2E9A">false</FinalDocument>
    <DocumentStatus_Note xmlns="http://schemas.microsoft.com/sharepoint/v3/fields" xsi:nil="true"/>
    <Projectname xmlns="589EE38B-ADAD-4D53-9FEA-EAA16F6E2E9A">Revision AVO-FINMA</Projectname>
    <ProjectNr xmlns="589EE38B-ADAD-4D53-9FEA-EAA16F6E2E9A">2048</ProjectN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nma Projekt Dokument" ma:contentTypeID="0x0101002232FB31B5D2429FADE8EE170F84E94A00D38A1A7C59DCA748A345006D4B42E3B0" ma:contentTypeVersion="0" ma:contentTypeDescription="Repräsentiert ein Finma Projekt Dokument" ma:contentTypeScope="" ma:versionID="d9fa6c8bfb3bda1b1db78d76be4844c9">
  <xsd:schema xmlns:xsd="http://www.w3.org/2001/XMLSchema" xmlns:xs="http://www.w3.org/2001/XMLSchema" xmlns:p="http://schemas.microsoft.com/office/2006/metadata/properties" xmlns:ns2="7571bf93-bf1b-45ef-b077-c89cd5fbfa17" xmlns:ns3="589EE38B-ADAD-4D53-9FEA-EAA16F6E2E9A" xmlns:ns4="http://schemas.microsoft.com/sharepoint/v3/fields" targetNamespace="http://schemas.microsoft.com/office/2006/metadata/properties" ma:root="true" ma:fieldsID="2413151bdb5bdb5e24c6be16ea378118" ns2:_="" ns3:_="" ns4:_="">
    <xsd:import namespace="7571bf93-bf1b-45ef-b077-c89cd5fbfa17"/>
    <xsd:import namespace="589EE38B-ADAD-4D53-9FEA-EAA16F6E2E9A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rojectNr" minOccurs="0"/>
                <xsd:element ref="ns3:Projectname" minOccurs="0"/>
                <xsd:element ref="ns4:OSP_Note" minOccurs="0"/>
                <xsd:element ref="ns4:DocumentStatus_Note" minOccurs="0"/>
                <xsd:element ref="ns3:FinalDocument" minOccurs="0"/>
                <xsd:element ref="ns3:DocumentDat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1bf93-bf1b-45ef-b077-c89cd5fbfa1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EE38B-ADAD-4D53-9FEA-EAA16F6E2E9A" elementFormDefault="qualified">
    <xsd:import namespace="http://schemas.microsoft.com/office/2006/documentManagement/types"/>
    <xsd:import namespace="http://schemas.microsoft.com/office/infopath/2007/PartnerControls"/>
    <xsd:element name="ProjectNr" ma:index="11" nillable="true" ma:displayName="Projekt-Nr." ma:internalName="ProjectNr" ma:readOnly="true">
      <xsd:simpleType>
        <xsd:restriction base="dms:Text"/>
      </xsd:simpleType>
    </xsd:element>
    <xsd:element name="Projectname" ma:index="12" nillable="true" ma:displayName="Projektname" ma:internalName="Projectname" ma:readOnly="true">
      <xsd:simpleType>
        <xsd:restriction base="dms:Text"/>
      </xsd:simpleType>
    </xsd:element>
    <xsd:element name="FinalDocument" ma:index="17" nillable="true" ma:displayName="Finales Dokument" ma:internalName="FinalDocument" ma:readOnly="false">
      <xsd:simpleType>
        <xsd:restriction base="dms:Boolean"/>
      </xsd:simpleType>
    </xsd:element>
    <xsd:element name="DocumentDate" ma:index="18" ma:displayName="Datum" ma:default="[today]" ma:description="Dokumentendatum" ma:format="DateOnly" ma:internalName="Document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OSP_Note" ma:index="14" nillable="true" ma:taxonomy="true" ma:internalName="OSP_Note" ma:taxonomyFieldName="OSP" ma:displayName="Ordnungssystemposition" ma:readOnly="false" ma:fieldId="{47fc1aad-a32f-4b87-b398-8d261b0da966}" ma:sspId="27609f53-2d13-42be-a2b4-fd8d7f3f64db" ma:termSetId="6eefd7ee-d6f6-47de-bb49-f1d3420203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tatus_Note" ma:index="16" nillable="true" ma:displayName="DocumentStatus_Note" ma:hidden="true" ma:internalName="DocumentStatus_Not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9E890C-7FF9-4A25-94AF-BCBEE3D5ED2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9C9B449-6BE0-4035-896A-CCD03C2ABACA}">
  <ds:schemaRefs>
    <ds:schemaRef ds:uri="7571bf93-bf1b-45ef-b077-c89cd5fbfa1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3/fields"/>
    <ds:schemaRef ds:uri="http://schemas.microsoft.com/office/2006/documentManagement/types"/>
    <ds:schemaRef ds:uri="589EE38B-ADAD-4D53-9FEA-EAA16F6E2E9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2B409B-8820-4023-85B9-B60E0128A7F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B8EE222-911A-479B-A3FF-1394C51572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1bf93-bf1b-45ef-b077-c89cd5fbfa17"/>
    <ds:schemaRef ds:uri="589EE38B-ADAD-4D53-9FEA-EAA16F6E2E9A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Performance Non-Life Solo</vt:lpstr>
      <vt:lpstr>Performance Life Solo</vt:lpstr>
      <vt:lpstr>Performance Solo Reins.</vt:lpstr>
      <vt:lpstr>Simplified SST B. Sheet Solo</vt:lpstr>
      <vt:lpstr>Solvency Solo</vt:lpstr>
      <vt:lpstr>'Performance Life Solo'!Print_Area</vt:lpstr>
      <vt:lpstr>'Performance Non-Life Solo'!Print_Area</vt:lpstr>
      <vt:lpstr>'Performance Solo Reins.'!Print_Area</vt:lpstr>
      <vt:lpstr>'Simplified SST B. Sheet Solo'!Print_Area</vt:lpstr>
      <vt:lpstr>'Solvency Solo'!Print_Area</vt:lpstr>
      <vt:lpstr>'Performance Non-Life Solo'!Print_Titles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2019-09-02T12:47:49Z</dcterms:created>
  <dcterms:modified xsi:type="dcterms:W3CDTF">2026-04-16T16:17:42Z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0x0101002232FB31B5D2429FADE8EE170F84E94A00D38A1A7C59DCA748A345006D4B42E3B0</vt:lpwstr>
  </property>
  <property fmtid="{D5CDD505-2E9C-101B-9397-08002B2CF9AE}" pid="3" name="OSP">
    <vt:lpwstr>3</vt:lpwstr>
  </property>
  <property fmtid="{D5CDD505-2E9C-101B-9397-08002B2CF9AE}" pid="4" name="_dlc_DocIdItemGuid">
    <vt:lpwstr>0ccc98d6-4a32-41bc-9907-38d4def4bb48</vt:lpwstr>
  </property>
  <property fmtid="{D5CDD505-2E9C-101B-9397-08002B2CF9AE}" pid="5" name="Topic">
    <vt:lpwstr/>
  </property>
  <property fmtid="{D5CDD505-2E9C-101B-9397-08002B2CF9AE}" pid="6" name="OU">
    <vt:lpwstr>2;#S-REG|8878274e-4d99-423b-811c-57bec7559333</vt:lpwstr>
  </property>
  <property fmtid="{D5CDD505-2E9C-101B-9397-08002B2CF9AE}" pid="7" name="DocumentStatus">
    <vt:lpwstr>2</vt:lpwstr>
  </property>
</Properties>
</file>